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codeName="ThisWorkbook" defaultThemeVersion="124226"/>
  <bookViews>
    <workbookView xWindow="12450" yWindow="-45" windowWidth="12630" windowHeight="8865" tabRatio="906"/>
  </bookViews>
  <sheets>
    <sheet name="S" sheetId="25977" r:id="rId1"/>
    <sheet name="P 1" sheetId="25983" r:id="rId2"/>
    <sheet name="P 2" sheetId="25956" r:id="rId3"/>
    <sheet name="P 3" sheetId="25980" r:id="rId4"/>
    <sheet name="P 4" sheetId="18033" r:id="rId5"/>
    <sheet name="P 5" sheetId="18035" r:id="rId6"/>
    <sheet name="P 6" sheetId="18038" r:id="rId7"/>
    <sheet name="P 7" sheetId="25917" r:id="rId8"/>
    <sheet name="P 8" sheetId="25982" r:id="rId9"/>
  </sheets>
  <externalReferences>
    <externalReference r:id="rId10"/>
    <externalReference r:id="rId11"/>
    <externalReference r:id="rId12"/>
    <externalReference r:id="rId13"/>
  </externalReferences>
  <definedNames>
    <definedName name="_1ZO_TISK">#N/A</definedName>
    <definedName name="_2.1.93">[1]List1!#REF!</definedName>
    <definedName name="_2.1.94">[1]List1!#REF!</definedName>
    <definedName name="_2ZO_GTISK">#N/A</definedName>
    <definedName name="_3ZO">#N/A</definedName>
    <definedName name="_4.1.99">[1]List1!#REF!</definedName>
    <definedName name="_Fill" hidden="1">[2]urokq!#REF!</definedName>
    <definedName name="a">[3]muži!$A$1:$AX$92</definedName>
    <definedName name="asasdasd">[3]muži!$A$1:$AX$92</definedName>
    <definedName name="cc">#REF!</definedName>
    <definedName name="celkový">#REF!</definedName>
    <definedName name="celkový2">#REF!</definedName>
    <definedName name="celkový3">#REF!</definedName>
    <definedName name="cgb">#REF!</definedName>
    <definedName name="cge">#REF!</definedName>
    <definedName name="cgr">#REF!</definedName>
    <definedName name="Datova_oblast">#REF!</definedName>
    <definedName name="fg">#REF!</definedName>
    <definedName name="G_dluh">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hovno">#REF!</definedName>
    <definedName name="io">#REF!</definedName>
    <definedName name="kl">#REF!</definedName>
    <definedName name="konsolidace3">#REF!</definedName>
    <definedName name="Novy_rok">#REF!</definedName>
    <definedName name="Oblast_kopirovani">#REF!</definedName>
    <definedName name="Oblast_vkladani">#REF!</definedName>
    <definedName name="other">#REF!</definedName>
    <definedName name="PodilRezervNaDovozu">[2]zoq!#REF!</definedName>
    <definedName name="Q">[4]datar!#REF!</definedName>
  </definedNames>
  <calcPr calcId="145621"/>
</workbook>
</file>

<file path=xl/calcChain.xml><?xml version="1.0" encoding="utf-8"?>
<calcChain xmlns="http://schemas.openxmlformats.org/spreadsheetml/2006/main">
  <c r="B14" i="25982" l="1"/>
  <c r="B34" i="25917"/>
  <c r="B17" i="18038"/>
  <c r="B19" i="18035"/>
  <c r="B25" i="18033"/>
  <c r="B17" i="25980"/>
  <c r="B47" i="25956"/>
  <c r="B60" i="25983"/>
  <c r="B47" i="25983"/>
  <c r="B33" i="25983"/>
  <c r="B20" i="25983"/>
  <c r="G9" i="25977" l="1"/>
  <c r="G11" i="25977"/>
  <c r="G10" i="25977"/>
</calcChain>
</file>

<file path=xl/sharedStrings.xml><?xml version="1.0" encoding="utf-8"?>
<sst xmlns="http://schemas.openxmlformats.org/spreadsheetml/2006/main" count="351" uniqueCount="273">
  <si>
    <t>Podíl populace starší 65 let na celkové populaci</t>
  </si>
  <si>
    <t xml:space="preserve">      Důchody</t>
  </si>
  <si>
    <t xml:space="preserve">            Starobní a předčasné důchody (55+)</t>
  </si>
  <si>
    <t xml:space="preserve">            Ostatní důchody (do 54)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</si>
  <si>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</si>
  <si>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</si>
  <si>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</si>
  <si>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</si>
  <si>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</si>
  <si>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>Aktiva  fondů důchodového zabezpečení</t>
  </si>
  <si>
    <t xml:space="preserve">         Zaměstnanecké důchody</t>
  </si>
  <si>
    <t xml:space="preserve">         Důchody v rámci sociálního zabezpečení</t>
  </si>
  <si>
    <t>1. Růst HDP ve stálých cenách (%)</t>
  </si>
  <si>
    <t>2. Saldo vládního sektoru</t>
  </si>
  <si>
    <t>11. Jednorázová a jiná přechodná opatření</t>
  </si>
  <si>
    <t>12. Daňové příjmy</t>
  </si>
  <si>
    <t>12a. Daně z výroby a z dovozu</t>
  </si>
  <si>
    <t>12b. Běžné daně z důchodů, jmění a jiné</t>
  </si>
  <si>
    <t xml:space="preserve">12c. Kapitálové daně </t>
  </si>
  <si>
    <t>14. Důchod z vlastnictví</t>
  </si>
  <si>
    <t>15. Ostatní</t>
  </si>
  <si>
    <t>16. Celkové příjmy</t>
  </si>
  <si>
    <t>P.2</t>
  </si>
  <si>
    <t>23. Ostatní</t>
  </si>
  <si>
    <t>P.3</t>
  </si>
  <si>
    <t>2. Změna podílu hrubého dluhu</t>
  </si>
  <si>
    <t>6. Produkční mezera</t>
  </si>
  <si>
    <t>9. Cyklicky očištěné primární saldo (8 + 3)</t>
  </si>
  <si>
    <t>4. Jednorázová a jiná přechodná opatření</t>
  </si>
  <si>
    <t>3. Úroky</t>
  </si>
  <si>
    <t>4. Úroky</t>
  </si>
  <si>
    <t>p.m.: Daňová kvóta</t>
  </si>
  <si>
    <t>Výdaje celkem</t>
  </si>
  <si>
    <t>Kód ESA</t>
  </si>
  <si>
    <t>Čisté půjčky (+)/výpůjčky (-) (EDP B.9) podle subsektorů</t>
  </si>
  <si>
    <t>Vládní instituce (S.13)</t>
  </si>
  <si>
    <t>1. Hrubý dluh</t>
  </si>
  <si>
    <t>7. Cyklická složka salda</t>
  </si>
  <si>
    <t>Předchozí aktualizace</t>
  </si>
  <si>
    <t>10. Sociální věci</t>
  </si>
  <si>
    <t>8. Saldo</t>
  </si>
  <si>
    <t>Současná aktualizace</t>
  </si>
  <si>
    <t>Kód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</si>
  <si>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</si>
  <si>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</si>
  <si>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</si>
  <si>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</si>
  <si>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</si>
  <si>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</si>
  <si>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</si>
  <si>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</si>
  <si>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</si>
  <si>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5. Ostatní faktory působící na úroveň dluhu</t>
  </si>
  <si>
    <t>6. Likvidní finanční aktiva</t>
  </si>
  <si>
    <t xml:space="preserve"> - Privatizační příjmy</t>
  </si>
  <si>
    <t>Světový růst HDP vyjma EU</t>
  </si>
  <si>
    <t>Růst na hlavních zahraničních trzích</t>
  </si>
  <si>
    <r>
      <t xml:space="preserve">   </t>
    </r>
    <r>
      <rPr>
        <i/>
        <sz val="8"/>
        <rFont val="Calibri"/>
        <family val="2"/>
        <charset val="238"/>
      </rPr>
      <t>z toho:</t>
    </r>
    <r>
      <rPr>
        <b/>
        <sz val="8"/>
        <rFont val="Calibri"/>
        <family val="2"/>
        <charset val="238"/>
      </rPr>
      <t xml:space="preserve"> Výdaje závisející na věkové struktuře</t>
    </r>
  </si>
  <si>
    <r>
      <t xml:space="preserve">   </t>
    </r>
    <r>
      <rPr>
        <i/>
        <sz val="8"/>
        <rFont val="Calibri"/>
        <family val="2"/>
        <charset val="238"/>
      </rPr>
      <t>z toho:</t>
    </r>
    <r>
      <rPr>
        <b/>
        <sz val="8"/>
        <rFont val="Calibri"/>
        <family val="2"/>
        <charset val="238"/>
      </rPr>
      <t xml:space="preserve"> Důchod z vlastnictví</t>
    </r>
  </si>
  <si>
    <r>
      <t xml:space="preserve">   </t>
    </r>
    <r>
      <rPr>
        <i/>
        <sz val="8"/>
        <rFont val="Calibri"/>
        <family val="2"/>
        <charset val="238"/>
      </rPr>
      <t>z toho:</t>
    </r>
    <r>
      <rPr>
        <b/>
        <sz val="8"/>
        <rFont val="Calibri"/>
        <family val="2"/>
        <charset val="238"/>
      </rPr>
      <t xml:space="preserve"> Pojistné na důchodové zabezpečení</t>
    </r>
  </si>
  <si>
    <t>Předpoklady</t>
  </si>
  <si>
    <t>B1*g</t>
  </si>
  <si>
    <t>P.6</t>
  </si>
  <si>
    <t>P.7</t>
  </si>
  <si>
    <t>B.11</t>
  </si>
  <si>
    <t>3. HICP</t>
  </si>
  <si>
    <t>B.9</t>
  </si>
  <si>
    <t>úroveň</t>
  </si>
  <si>
    <t>přírůstek</t>
  </si>
  <si>
    <t>1. Deflátor HDP</t>
  </si>
  <si>
    <t>2. Deflátor spotřeby domácností</t>
  </si>
  <si>
    <t>4. Deflátor spotřeby vlády</t>
  </si>
  <si>
    <t>5. Deflátor investic</t>
  </si>
  <si>
    <t>6. Deflátor vývozu zboží a služeb</t>
  </si>
  <si>
    <t>7. Deflátor dovozu zboží a služeb</t>
  </si>
  <si>
    <t>1. Reálný HDP</t>
  </si>
  <si>
    <t>2. Nominální HDP</t>
  </si>
  <si>
    <t>3. Výdaje na konečnou spotřebu domácností</t>
  </si>
  <si>
    <t>4. Výdaje na konečnou spotřebu vládních institucí</t>
  </si>
  <si>
    <t>5. Tvorba hrubého fixního kapitálu</t>
  </si>
  <si>
    <t>7. Vývoz zboží a služeb</t>
  </si>
  <si>
    <t>8. Dovoz zboží a služeb</t>
  </si>
  <si>
    <t>9. Domácí poptávka (efektivní)</t>
  </si>
  <si>
    <t>10. Změna stavu zásob a čisté pořízení cenností</t>
  </si>
  <si>
    <t>11. Saldo dovozu a vývozu zboží a služeb</t>
  </si>
  <si>
    <t>Složky reálného HDP</t>
  </si>
  <si>
    <t>4. Statistická diskrepance</t>
  </si>
  <si>
    <t>Rozklad změny čisté finanční pozice</t>
  </si>
  <si>
    <t>Cenový vývoj</t>
  </si>
  <si>
    <t>P.52+P.53</t>
  </si>
  <si>
    <t>Obsah:</t>
  </si>
  <si>
    <t>Tabulková příloha (dle Code of Conduct)</t>
  </si>
  <si>
    <t>Cyklický vývoj</t>
  </si>
  <si>
    <r>
      <t xml:space="preserve">Saldo vládního sektoru </t>
    </r>
    <r>
      <rPr>
        <sz val="8"/>
        <rFont val="Calibri"/>
        <family val="2"/>
        <charset val="238"/>
      </rPr>
      <t>(v % HDP)</t>
    </r>
  </si>
  <si>
    <r>
      <t xml:space="preserve">Růst reálného HDP </t>
    </r>
    <r>
      <rPr>
        <sz val="8"/>
        <rFont val="Calibri"/>
        <family val="2"/>
        <charset val="238"/>
      </rPr>
      <t>(v %)</t>
    </r>
  </si>
  <si>
    <r>
      <t xml:space="preserve">Úroveň hrubého dluhu </t>
    </r>
    <r>
      <rPr>
        <sz val="8"/>
        <rFont val="Calibri"/>
        <family val="2"/>
        <charset val="238"/>
      </rPr>
      <t>(v % HDP)</t>
    </r>
  </si>
  <si>
    <t>Příspěvky k růstu HDP</t>
  </si>
  <si>
    <t>D.9</t>
  </si>
  <si>
    <t>17. Náhrady zaměstnancům a mezispotřeba</t>
  </si>
  <si>
    <t>D.1+P.2</t>
  </si>
  <si>
    <t>17a. Náhrady zaměstnancům</t>
  </si>
  <si>
    <t>17b. Mezispotřeba</t>
  </si>
  <si>
    <t>18. Sociální platby</t>
  </si>
  <si>
    <t>18a. Naturální sociální dávky poskytované tržními výrobci</t>
  </si>
  <si>
    <t>20. Dotace</t>
  </si>
  <si>
    <t>21. Tvorba hrubého fixního kapitálu</t>
  </si>
  <si>
    <t>22. Kapitálové transfery</t>
  </si>
  <si>
    <t>1. Celkové příjmy bez vlivu diskrečních opatření</t>
  </si>
  <si>
    <t>Míra participace mužů (ve věku 20-64)</t>
  </si>
  <si>
    <t>Míra participace žen (ve věku 20-64)</t>
  </si>
  <si>
    <t>Celková míra participace (ve věku 20-64)</t>
  </si>
  <si>
    <t xml:space="preserve">Poslední aktualizace: </t>
  </si>
  <si>
    <t>1. Výdaje na programy EU plně kryté příjmy z fondů EU</t>
  </si>
  <si>
    <r>
      <t>z toho</t>
    </r>
    <r>
      <rPr>
        <sz val="8"/>
        <rFont val="Calibri"/>
        <family val="2"/>
        <charset val="238"/>
      </rPr>
      <t>: Bilance zboží a služeb</t>
    </r>
  </si>
  <si>
    <r>
      <t xml:space="preserve">   z toho: </t>
    </r>
    <r>
      <rPr>
        <b/>
        <sz val="8"/>
        <rFont val="Calibri"/>
        <family val="2"/>
        <charset val="238"/>
      </rPr>
      <t>Záruky za finanční sektor</t>
    </r>
  </si>
  <si>
    <r>
      <t>z toho:</t>
    </r>
    <r>
      <rPr>
        <sz val="8"/>
        <rFont val="Calibri"/>
        <family val="2"/>
        <charset val="238"/>
      </rPr>
      <t xml:space="preserve"> Bilance primárních důchodů a transferů</t>
    </r>
  </si>
  <si>
    <r>
      <t>z toho</t>
    </r>
    <r>
      <rPr>
        <sz val="8"/>
        <rFont val="Calibri"/>
        <family val="2"/>
        <charset val="238"/>
      </rPr>
      <t>: Bilance kapitálových transferů</t>
    </r>
  </si>
  <si>
    <t>Podmíněné závazky</t>
  </si>
  <si>
    <t>Záruky vládního sektoru</t>
  </si>
  <si>
    <t>8. Cyklicky očištěné saldo (2 - 7)</t>
  </si>
  <si>
    <t>10. Strukturální saldo (8 - 4)</t>
  </si>
  <si>
    <r>
      <t xml:space="preserve">24. Celkové výdaje </t>
    </r>
    <r>
      <rPr>
        <vertAlign val="superscript"/>
        <sz val="8"/>
        <rFont val="Calibri"/>
        <family val="2"/>
        <charset val="238"/>
      </rPr>
      <t>1)</t>
    </r>
  </si>
  <si>
    <r>
      <t>z toho:</t>
    </r>
    <r>
      <rPr>
        <b/>
        <sz val="8"/>
        <rFont val="Calibri"/>
        <family val="2"/>
        <charset val="238"/>
      </rPr>
      <t xml:space="preserve"> Dávky v nezaměstnanosti</t>
    </r>
    <r>
      <rPr>
        <sz val="8"/>
        <rFont val="Calibri"/>
        <family val="2"/>
        <charset val="238"/>
      </rPr>
      <t xml:space="preserve"> </t>
    </r>
    <r>
      <rPr>
        <vertAlign val="superscript"/>
        <sz val="8"/>
        <rFont val="Calibri"/>
        <family val="2"/>
        <charset val="238"/>
      </rPr>
      <t>2)</t>
    </r>
  </si>
  <si>
    <r>
      <t xml:space="preserve">9. Úroky placené </t>
    </r>
    <r>
      <rPr>
        <vertAlign val="superscript"/>
        <sz val="8"/>
        <rFont val="Calibri"/>
        <family val="2"/>
        <charset val="238"/>
      </rPr>
      <t>1)</t>
    </r>
  </si>
  <si>
    <r>
      <t>7. Celkové výdaje</t>
    </r>
    <r>
      <rPr>
        <vertAlign val="superscript"/>
        <sz val="8"/>
        <rFont val="Calibri"/>
        <family val="2"/>
        <charset val="238"/>
      </rPr>
      <t xml:space="preserve">  1)</t>
    </r>
  </si>
  <si>
    <r>
      <t>19. Úroky</t>
    </r>
    <r>
      <rPr>
        <sz val="8"/>
        <rFont val="Calibri"/>
        <family val="2"/>
        <charset val="238"/>
      </rPr>
      <t xml:space="preserve"> </t>
    </r>
    <r>
      <rPr>
        <vertAlign val="superscript"/>
        <sz val="8"/>
        <rFont val="Calibri"/>
        <family val="2"/>
        <charset val="238"/>
      </rPr>
      <t>1)</t>
    </r>
  </si>
  <si>
    <t>1) Výdaje jsou upraveny o úroky ze swapových operací, tak aby platilo TR-TE = EDP B.9</t>
  </si>
  <si>
    <r>
      <t xml:space="preserve">   </t>
    </r>
    <r>
      <rPr>
        <i/>
        <sz val="8"/>
        <rFont val="Calibri"/>
        <family val="2"/>
        <charset val="238"/>
      </rPr>
      <t xml:space="preserve">z toho: </t>
    </r>
    <r>
      <rPr>
        <b/>
        <sz val="8"/>
        <rFont val="Calibri"/>
        <family val="2"/>
        <charset val="238"/>
      </rPr>
      <t>Konsolidovaná aktiva</t>
    </r>
  </si>
  <si>
    <t>Příspěvky na soc. zabezp. do povinného soukromého pilíře</t>
  </si>
  <si>
    <t>Výdaje na důchody vyplácené z povinného soukromého pilíře</t>
  </si>
  <si>
    <r>
      <t xml:space="preserve">Systémová penzijní reforma </t>
    </r>
    <r>
      <rPr>
        <b/>
        <vertAlign val="superscript"/>
        <sz val="8"/>
        <rFont val="Calibri"/>
        <family val="2"/>
        <charset val="238"/>
      </rPr>
      <t>1</t>
    </r>
    <r>
      <rPr>
        <vertAlign val="superscript"/>
        <sz val="8"/>
        <rFont val="Calibri"/>
        <family val="2"/>
        <charset val="238"/>
      </rPr>
      <t>)</t>
    </r>
  </si>
  <si>
    <t>5. Růst potenciálního HDP (%)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</si>
  <si>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</si>
  <si>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</si>
  <si>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</si>
  <si>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Celkové příjmy</t>
  </si>
  <si>
    <t>Celkové výdaje</t>
  </si>
  <si>
    <t>Výdajové položky</t>
  </si>
  <si>
    <t>1. Vládní instituce</t>
  </si>
  <si>
    <t>2. Ústřední vládní instituce</t>
  </si>
  <si>
    <t>3. Státní vládní instituce</t>
  </si>
  <si>
    <t>4. Místní vládní instituce</t>
  </si>
  <si>
    <t>5. Fondy sociálního zabezpečení</t>
  </si>
  <si>
    <t>6. Celkové příjmy</t>
  </si>
  <si>
    <t>10. Primární saldo</t>
  </si>
  <si>
    <t>Vývoj dluhu vládního sektoru</t>
  </si>
  <si>
    <t>Příspěvky ke změně hrubého dluhu</t>
  </si>
  <si>
    <t>Rozdíl</t>
  </si>
  <si>
    <t xml:space="preserve">v % HDP </t>
  </si>
  <si>
    <t>Růst produktivity práce</t>
  </si>
  <si>
    <t>Reálný růst HDP</t>
  </si>
  <si>
    <t>Míra nezaměstnanosti</t>
  </si>
  <si>
    <t>S.13</t>
  </si>
  <si>
    <t>S.1311</t>
  </si>
  <si>
    <t>S.1312</t>
  </si>
  <si>
    <t>S.1313</t>
  </si>
  <si>
    <t>S.1314</t>
  </si>
  <si>
    <t>EDP B.9</t>
  </si>
  <si>
    <t>EDP D.41</t>
  </si>
  <si>
    <t>TR</t>
  </si>
  <si>
    <t>D.2</t>
  </si>
  <si>
    <t>D.5</t>
  </si>
  <si>
    <t>D.91</t>
  </si>
  <si>
    <t>D.61</t>
  </si>
  <si>
    <t>D.4</t>
  </si>
  <si>
    <t>TE</t>
  </si>
  <si>
    <t>D.62</t>
  </si>
  <si>
    <t>D.3</t>
  </si>
  <si>
    <t>P.51</t>
  </si>
  <si>
    <t>D.1</t>
  </si>
  <si>
    <t xml:space="preserve"> - Rozdíl mezi hotovostním a akruálním přístupem</t>
  </si>
  <si>
    <t xml:space="preserve"> - Čistá akumulace finančních aktiv</t>
  </si>
  <si>
    <t xml:space="preserve"> - Přecenění a ostatní faktory</t>
  </si>
  <si>
    <t>Dlouhodobá udržitelnost veřejných financí</t>
  </si>
  <si>
    <t>3. Primární saldo</t>
  </si>
  <si>
    <t>2. Celkové výdaje bez vlivu diskrečních opatření</t>
  </si>
  <si>
    <t>2. Výdaje na dávky v nezaměstnanosti dané vlivem hosp. cyklu</t>
  </si>
  <si>
    <t>Konvergenční program ČR</t>
  </si>
  <si>
    <t>4. Automatické zákonné zvýšení příjmů</t>
  </si>
  <si>
    <r>
      <t>3. Dopad příjmových diskrečních opatření</t>
    </r>
    <r>
      <rPr>
        <sz val="8"/>
        <rFont val="Calibri"/>
        <family val="2"/>
        <charset val="238"/>
      </rPr>
      <t xml:space="preserve"> (meziroční změny)</t>
    </r>
  </si>
  <si>
    <r>
      <t>6. Změna stavu zásob a čisté pořízení cenností</t>
    </r>
    <r>
      <rPr>
        <sz val="8"/>
        <rFont val="Calibri"/>
        <family val="2"/>
        <charset val="238"/>
      </rPr>
      <t xml:space="preserve"> (% HDP)</t>
    </r>
  </si>
  <si>
    <r>
      <t xml:space="preserve">1. Zaměstnanost </t>
    </r>
    <r>
      <rPr>
        <sz val="8"/>
        <rFont val="Calibri"/>
        <family val="2"/>
        <charset val="238"/>
      </rPr>
      <t>(tis. osob)</t>
    </r>
  </si>
  <si>
    <r>
      <t xml:space="preserve">2. Zaměstnanost </t>
    </r>
    <r>
      <rPr>
        <sz val="8"/>
        <rFont val="Calibri"/>
        <family val="2"/>
        <charset val="238"/>
      </rPr>
      <t>(mld. odpracovaných hodin)</t>
    </r>
  </si>
  <si>
    <r>
      <t>3. Míra nezaměstnanosti</t>
    </r>
    <r>
      <rPr>
        <sz val="8"/>
        <rFont val="Calibri"/>
        <family val="2"/>
        <charset val="238"/>
      </rPr>
      <t xml:space="preserve"> (%)</t>
    </r>
  </si>
  <si>
    <r>
      <t>4. Produktivita práce na osobu</t>
    </r>
    <r>
      <rPr>
        <sz val="8"/>
        <rFont val="Calibri"/>
        <family val="2"/>
        <charset val="238"/>
      </rPr>
      <t xml:space="preserve"> (tis. CZK/osobu)</t>
    </r>
  </si>
  <si>
    <r>
      <t>5. Hodinová produktivita práce</t>
    </r>
    <r>
      <rPr>
        <sz val="8"/>
        <rFont val="Calibri"/>
        <family val="2"/>
        <charset val="238"/>
      </rPr>
      <t xml:space="preserve"> (CZK/hod)</t>
    </r>
  </si>
  <si>
    <r>
      <t>6. Náhrady zaměstnancům</t>
    </r>
    <r>
      <rPr>
        <sz val="8"/>
        <rFont val="Calibri"/>
        <family val="2"/>
        <charset val="238"/>
      </rPr>
      <t xml:space="preserve"> (mld. CZK)</t>
    </r>
  </si>
  <si>
    <r>
      <t>7. Náhrady na zaměstnance</t>
    </r>
    <r>
      <rPr>
        <sz val="8"/>
        <rFont val="Calibri"/>
        <family val="2"/>
        <charset val="238"/>
      </rPr>
      <t xml:space="preserve"> (tis. CZK/osobu)</t>
    </r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</si>
  <si>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</si>
  <si>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t>p.m. Implicitní úroková míra z dluhu</t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</si>
  <si>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</si>
  <si>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r>
      <t xml:space="preserve">Krátkodobá úroková míra (ČR) </t>
    </r>
    <r>
      <rPr>
        <sz val="8"/>
        <rFont val="Calibri"/>
        <family val="2"/>
        <charset val="238"/>
      </rPr>
      <t>(roční průměr)</t>
    </r>
  </si>
  <si>
    <r>
      <t>Dlouhodobá úroková míra (ČR)</t>
    </r>
    <r>
      <rPr>
        <sz val="8"/>
        <rFont val="Calibri"/>
        <family val="2"/>
        <charset val="238"/>
      </rPr>
      <t xml:space="preserve"> (roční průměr)</t>
    </r>
  </si>
  <si>
    <r>
      <t>Nominální efektivní směnný kurz</t>
    </r>
    <r>
      <rPr>
        <sz val="8"/>
        <rFont val="Calibri"/>
        <family val="2"/>
        <charset val="238"/>
      </rPr>
      <t xml:space="preserve"> (2010=100)</t>
    </r>
  </si>
  <si>
    <r>
      <t xml:space="preserve">Směnný kurz CZK/EUR </t>
    </r>
    <r>
      <rPr>
        <sz val="8"/>
        <rFont val="Calibri"/>
        <family val="2"/>
        <charset val="238"/>
      </rPr>
      <t xml:space="preserve">(roční průměr) </t>
    </r>
  </si>
  <si>
    <r>
      <t>Cena ropy</t>
    </r>
    <r>
      <rPr>
        <sz val="8"/>
        <rFont val="Calibri"/>
        <family val="2"/>
        <charset val="238"/>
      </rPr>
      <t xml:space="preserve"> (Brent, USD/barel)</t>
    </r>
  </si>
  <si>
    <t>p.m.: Výdaje vlády na konečnou spotřebu (nominální)</t>
  </si>
  <si>
    <t>Růst světového objemu dovozu, vyjma EU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</si>
  <si>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</si>
  <si>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</si>
  <si>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</si>
  <si>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</si>
  <si>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</si>
  <si>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</si>
  <si>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(úroveň index 2005=100, přírůstky v %)</t>
  </si>
  <si>
    <t>(přírůstek v %)</t>
  </si>
  <si>
    <t>(úroveň v mld. CZK, ostatní v % HDP)</t>
  </si>
  <si>
    <t>Tabulka 2a: Vývoj hospodaření vládního sektoru</t>
  </si>
  <si>
    <t>2) Výdaje na aktivní a pasivní politiku zaměstnanosti včetně plateb zdravotního pojištění státem za nezaměstnané.</t>
  </si>
  <si>
    <t>2) Údaje se vztahují pouze ke státnímu dluhu. Státní dluh reprezentuje dluh generovaný hospodařením státního rozpočtu.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</si>
  <si>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</si>
  <si>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Funkční členění výdajů vládního sektoru (COFOG)</t>
  </si>
  <si>
    <t>(v % HDP, průměrná doba do splatnosti v letech)</t>
  </si>
  <si>
    <t>(růst v %, produkční mezera v % potenciálního produktu, příspěvky v p.b., ostatní v % HDP)</t>
  </si>
  <si>
    <t>Odchylky od předchozí verze Konvergenčního programu ČR</t>
  </si>
  <si>
    <t>(růst HDP v %, saldo a dluh vládního sektoru v % HDP, rozdíly v p.b.)</t>
  </si>
  <si>
    <t>(výdaje a příjmy v % HDP, růsty a míry v %)</t>
  </si>
  <si>
    <t>Pozn.: 1) Důchodové spoření v ČR má dobrovolný charakter.</t>
  </si>
  <si>
    <t>(úrokové sazby a růst v %)</t>
  </si>
  <si>
    <t>The 2012 Ageing Report: Economic and budgetary projections for the EU27 Member States (2010–2060). Brusel, Evropská komise, květen 2012, European Economy, No. 2.</t>
  </si>
  <si>
    <t>EK (2012b)</t>
  </si>
  <si>
    <t>MF ČR (2013a)</t>
  </si>
  <si>
    <t>Zdroj: MF ČR.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</si>
  <si>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</si>
  <si>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</si>
  <si>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</si>
  <si>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</si>
  <si>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</si>
  <si>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</si>
  <si>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</si>
  <si>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</si>
  <si>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</si>
  <si>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</si>
  <si>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Table 8: Základní makroekonomické předpoklady</t>
  </si>
  <si>
    <t>Tabulka 1b: Cenový vývoj</t>
  </si>
  <si>
    <t>-</t>
  </si>
  <si>
    <t>Seznam zdrojů:</t>
  </si>
  <si>
    <t>Ministerstvo financí České republiky</t>
  </si>
  <si>
    <t>Tabulková příloha</t>
  </si>
  <si>
    <t>Pozn.: Reálné úrovně jsou v cenách roku 2012. Změna stavu zásob a čisté pořízení cenností na řádku 6. vyjadřuje podíl změny zásob k HDP v běžných cenách. Příspěvek změny stavu zásob a čistého pořízení cenností k růstu HDP je spočten z reálných hodnot.</t>
  </si>
  <si>
    <t>Pozn.: Zaměstnanost je v konceptu domácího pojetí z národních účtů. Míra nezaměstnanosti je v metodice Výběrového šetření pracovních sil. Produktivita práce byla spočtena jako reálný HDP (v cenách roku 2012) na zaměstnanou osobu či na odpracovanou hodinu.</t>
  </si>
  <si>
    <t>Pozn.: Rok 2013-2014 notifikace. Rok 2015-2017 výhled.</t>
  </si>
  <si>
    <t>Pozn: Rok 2017 výhled.</t>
  </si>
  <si>
    <t>3) Cizoměnová expozice státního dluhu je cizoměnový státní dluh zohledňující vliv zajištění a aktiv.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</si>
  <si>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</si>
  <si>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Růst HDP v EU28</t>
  </si>
  <si>
    <t>ČNB (2014)</t>
  </si>
  <si>
    <t>aktualizace duben 2014</t>
  </si>
  <si>
    <t>Databáze časových řad ARAD. Praha, Česká národní banka, březen 2014 [cit. 25.3.2014].</t>
  </si>
  <si>
    <t>Čtvrtletní národní účty. Praha, Český statistický úřad, 1.4.2014 [cit. 1.4.2014].</t>
  </si>
  <si>
    <t>Sektor vládních institucí, vládní deficit a dluh. Praha, Český statistický úřad, 1.4.2014 [cit. 1.4.2014].</t>
  </si>
  <si>
    <t>Výběrové šetření pracovních sil. Praha, Český statistický úřad, 3.2.2014 [cit. 25.3.2014].</t>
  </si>
  <si>
    <t>Výdaje vládních institucí podle funkcí (COFOG). Praha, Český statistický úřad, 27.1.2014 [cit. 4.4.2014].</t>
  </si>
  <si>
    <t>Eurostat Database. Lucemburk, Eurostat, 24.3. 2014 [cit. 25.3.2014].</t>
  </si>
  <si>
    <t>Eurostat (2014)</t>
  </si>
  <si>
    <t>ČSÚ (2014d)</t>
  </si>
  <si>
    <t>ČSÚ (2014a)</t>
  </si>
  <si>
    <t>ČSÚ (2014b)</t>
  </si>
  <si>
    <t>ČSÚ (2014c)</t>
  </si>
  <si>
    <t>Konvergenční program ČR (aktualizace na léta 2013–2016). Praha, Ministerstvo financí ČR, duben 2013 [cit. 2.4.2014].</t>
  </si>
  <si>
    <t>MF ČR (2014a)</t>
  </si>
  <si>
    <t>Makroekonomická predikce ČR. Praha, Ministerstvo financí ČR, duben 2014 [cit. 12.4.2014].</t>
  </si>
  <si>
    <t>EIA (2014)</t>
  </si>
  <si>
    <t>Spot Prices for Crude Oil and Petroleum Products. U.S. Energy Information Administration, 2.4.2014 [cit. 2.4.2014].</t>
  </si>
  <si>
    <t>1. Čisté půjčky/výpůjčky vůči nerezidentům</t>
  </si>
  <si>
    <t>2. Čisté půjčky/výpůjčky soukromého sektoru</t>
  </si>
  <si>
    <t>3. Čisté půjčky/výpůjčky vládního sektoru</t>
  </si>
  <si>
    <t>Pozn.: Údaje z národních účtů. Čisté půjčky/výpůjčky vládního sektoru jsou roky 2013–2014 notifikace, roky 2015–2017 výhled.</t>
  </si>
  <si>
    <t>práce</t>
  </si>
  <si>
    <t>kapitál</t>
  </si>
  <si>
    <t>souhrnná produktivita výrobních faktorů</t>
  </si>
  <si>
    <t>13. Příspěvky na sociální zabezpečení</t>
  </si>
  <si>
    <t>18b. Peněžité sociální dávky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</si>
</sst>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</numFmts>
  <fonts count="85" x14ac:knownFonts="1">
    <font>
      <sz val="10"/>
      <name val="Arial CE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b/>
      <vertAlign val="superscript"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10"/>
      <name val="Arial CE"/>
    </font>
    <font>
      <b/>
      <sz val="10"/>
      <color indexed="9"/>
      <name val="Times New Roman CE"/>
      <family val="1"/>
      <charset val="238"/>
    </font>
    <font>
      <b/>
      <sz val="18"/>
      <name val="Arial CE"/>
    </font>
    <font>
      <b/>
      <sz val="12"/>
      <name val="Arial CE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0"/>
      <color indexed="9"/>
      <name val="Times New Roman CE"/>
      <family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</font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/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/>
      <bottom/>
      <diagonal/>
    </border>
    <border>
      <left/>
      <right style="hair">
        <color indexed="41"/>
      </right>
      <top/>
      <bottom style="medium">
        <color indexed="41"/>
      </bottom>
      <diagonal/>
    </border>
    <border>
      <left/>
      <right/>
      <top/>
      <bottom style="hair">
        <color indexed="41"/>
      </bottom>
      <diagonal/>
    </border>
    <border>
      <left/>
      <right style="hair">
        <color indexed="41"/>
      </right>
      <top/>
      <bottom style="hair">
        <color indexed="41"/>
      </bottom>
      <diagonal/>
    </border>
    <border>
      <left/>
      <right style="hair">
        <color indexed="41"/>
      </right>
      <top style="medium">
        <color indexed="41"/>
      </top>
      <bottom/>
      <diagonal/>
    </border>
    <border>
      <left style="hair">
        <color indexed="41"/>
      </left>
      <right style="hair">
        <color indexed="41"/>
      </right>
      <top style="medium">
        <color indexed="41"/>
      </top>
      <bottom/>
      <diagonal/>
    </border>
    <border>
      <left style="hair">
        <color indexed="41"/>
      </left>
      <right style="hair">
        <color indexed="41"/>
      </right>
      <top/>
      <bottom/>
      <diagonal/>
    </border>
    <border>
      <left style="hair">
        <color indexed="41"/>
      </left>
      <right style="hair">
        <color indexed="41"/>
      </right>
      <top/>
      <bottom style="medium">
        <color indexed="41"/>
      </bottom>
      <diagonal/>
    </border>
    <border>
      <left style="hair">
        <color indexed="41"/>
      </left>
      <right style="hair">
        <color indexed="41"/>
      </right>
      <top/>
      <bottom style="hair">
        <color indexed="41"/>
      </bottom>
      <diagonal/>
    </border>
    <border>
      <left style="hair">
        <color indexed="41"/>
      </left>
      <right/>
      <top/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41"/>
      </top>
      <bottom/>
      <diagonal/>
    </border>
    <border>
      <left/>
      <right style="hair">
        <color indexed="41"/>
      </right>
      <top style="hair">
        <color indexed="41"/>
      </top>
      <bottom/>
      <diagonal/>
    </border>
    <border>
      <left/>
      <right style="hair">
        <color indexed="41"/>
      </right>
      <top/>
      <bottom style="hair">
        <color indexed="64"/>
      </bottom>
      <diagonal/>
    </border>
  </borders>
  <cellStyleXfs count="188">
    <xf numFmtId="0" fontId="0" fillId="0" borderId="0"/>
    <xf numFmtId="166" fontId="29" fillId="0" borderId="0" applyProtection="0">
      <alignment wrapText="1"/>
    </xf>
    <xf numFmtId="166" fontId="29" fillId="0" borderId="0" applyProtection="0">
      <alignment wrapText="1"/>
    </xf>
    <xf numFmtId="166" fontId="29" fillId="0" borderId="0" applyProtection="0">
      <alignment wrapText="1"/>
    </xf>
    <xf numFmtId="167" fontId="29" fillId="0" borderId="0"/>
    <xf numFmtId="168" fontId="30" fillId="0" borderId="0" applyProtection="0"/>
    <xf numFmtId="168" fontId="29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169" fontId="3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6" fillId="25" borderId="0" applyNumberFormat="0" applyBorder="0" applyAlignment="0" applyProtection="0"/>
    <xf numFmtId="0" fontId="34" fillId="1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22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" borderId="0" applyNumberFormat="0" applyBorder="0" applyAlignment="0" applyProtection="0"/>
    <xf numFmtId="0" fontId="38" fillId="9" borderId="1" applyNumberFormat="0" applyAlignment="0" applyProtection="0"/>
    <xf numFmtId="0" fontId="25" fillId="0" borderId="2" applyNumberFormat="0" applyFont="0" applyFill="0" applyAlignment="0" applyProtection="0"/>
    <xf numFmtId="0" fontId="7" fillId="0" borderId="0">
      <protection locked="0"/>
    </xf>
    <xf numFmtId="0" fontId="7" fillId="0" borderId="0">
      <protection locked="0"/>
    </xf>
    <xf numFmtId="43" fontId="31" fillId="0" borderId="0" applyFont="0" applyFill="0" applyBorder="0" applyAlignment="0" applyProtection="0"/>
    <xf numFmtId="165" fontId="6" fillId="0" borderId="0">
      <protection locked="0"/>
    </xf>
    <xf numFmtId="0" fontId="25" fillId="0" borderId="0" applyFon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1" fillId="0" borderId="0" applyNumberFormat="0" applyFill="0" applyBorder="0" applyAlignment="0" applyProtection="0"/>
    <xf numFmtId="3" fontId="25" fillId="0" borderId="0" applyFont="0" applyFill="0" applyBorder="0" applyAlignment="0" applyProtection="0"/>
    <xf numFmtId="0" fontId="6" fillId="0" borderId="0">
      <protection locked="0"/>
    </xf>
    <xf numFmtId="0" fontId="42" fillId="4" borderId="0" applyNumberFormat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4" fillId="42" borderId="4" applyNumberFormat="0" applyAlignment="0" applyProtection="0"/>
    <xf numFmtId="0" fontId="45" fillId="3" borderId="0" applyNumberFormat="0" applyBorder="0" applyAlignment="0" applyProtection="0"/>
    <xf numFmtId="0" fontId="46" fillId="7" borderId="1" applyNumberFormat="0" applyAlignment="0" applyProtection="0"/>
    <xf numFmtId="0" fontId="47" fillId="42" borderId="4" applyNumberFormat="0" applyAlignment="0" applyProtection="0"/>
    <xf numFmtId="0" fontId="48" fillId="0" borderId="5" applyNumberFormat="0" applyFill="0" applyAlignment="0" applyProtection="0"/>
    <xf numFmtId="5" fontId="25" fillId="0" borderId="0" applyFont="0" applyFill="0" applyBorder="0" applyAlignment="0" applyProtection="0"/>
    <xf numFmtId="1" fontId="26" fillId="43" borderId="6">
      <alignment horizontal="center" vertical="center"/>
    </xf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0" applyNumberFormat="0" applyFill="0" applyBorder="0" applyAlignment="0" applyProtection="0"/>
    <xf numFmtId="1" fontId="49" fillId="43" borderId="6">
      <alignment horizontal="center" vertical="center"/>
    </xf>
    <xf numFmtId="0" fontId="53" fillId="0" borderId="0" applyNumberFormat="0" applyFill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17" fillId="0" borderId="0"/>
    <xf numFmtId="0" fontId="39" fillId="8" borderId="10" applyNumberFormat="0" applyFont="0" applyAlignment="0" applyProtection="0"/>
    <xf numFmtId="0" fontId="56" fillId="9" borderId="11" applyNumberFormat="0" applyAlignment="0" applyProtection="0"/>
    <xf numFmtId="2" fontId="25" fillId="0" borderId="0" applyFont="0" applyFill="0" applyBorder="0" applyAlignment="0" applyProtection="0"/>
    <xf numFmtId="0" fontId="3" fillId="8" borderId="10" applyNumberFormat="0" applyFont="0" applyAlignment="0" applyProtection="0"/>
    <xf numFmtId="0" fontId="57" fillId="0" borderId="5" applyNumberFormat="0" applyFill="0" applyAlignment="0" applyProtection="0"/>
    <xf numFmtId="4" fontId="58" fillId="44" borderId="12" applyNumberFormat="0" applyProtection="0">
      <alignment vertical="center"/>
    </xf>
    <xf numFmtId="4" fontId="58" fillId="44" borderId="12" applyNumberFormat="0" applyProtection="0">
      <alignment vertical="center"/>
    </xf>
    <xf numFmtId="4" fontId="58" fillId="44" borderId="12" applyNumberFormat="0" applyProtection="0">
      <alignment horizontal="left" vertical="center" indent="1"/>
    </xf>
    <xf numFmtId="0" fontId="59" fillId="14" borderId="13" applyNumberFormat="0" applyProtection="0">
      <alignment horizontal="left" vertical="top" indent="1"/>
    </xf>
    <xf numFmtId="4" fontId="60" fillId="3" borderId="12" applyNumberFormat="0" applyProtection="0">
      <alignment horizontal="right" vertical="center"/>
    </xf>
    <xf numFmtId="4" fontId="60" fillId="45" borderId="12" applyNumberFormat="0" applyProtection="0">
      <alignment horizontal="right" vertical="center"/>
    </xf>
    <xf numFmtId="4" fontId="60" fillId="23" borderId="14" applyNumberFormat="0" applyProtection="0">
      <alignment horizontal="right" vertical="center"/>
    </xf>
    <xf numFmtId="4" fontId="60" fillId="13" borderId="12" applyNumberFormat="0" applyProtection="0">
      <alignment horizontal="right" vertical="center"/>
    </xf>
    <xf numFmtId="4" fontId="60" fillId="19" borderId="12" applyNumberFormat="0" applyProtection="0">
      <alignment horizontal="right" vertical="center"/>
    </xf>
    <xf numFmtId="4" fontId="60" fillId="35" borderId="12" applyNumberFormat="0" applyProtection="0">
      <alignment horizontal="right" vertical="center"/>
    </xf>
    <xf numFmtId="4" fontId="60" fillId="27" borderId="12" applyNumberFormat="0" applyProtection="0">
      <alignment horizontal="right" vertical="center"/>
    </xf>
    <xf numFmtId="4" fontId="60" fillId="46" borderId="12" applyNumberFormat="0" applyProtection="0">
      <alignment horizontal="right" vertical="center"/>
    </xf>
    <xf numFmtId="4" fontId="60" fillId="12" borderId="12" applyNumberFormat="0" applyProtection="0">
      <alignment horizontal="right" vertical="center"/>
    </xf>
    <xf numFmtId="4" fontId="60" fillId="47" borderId="14" applyNumberFormat="0" applyProtection="0">
      <alignment horizontal="left" vertical="center" indent="1"/>
    </xf>
    <xf numFmtId="0" fontId="61" fillId="0" borderId="0"/>
    <xf numFmtId="0" fontId="62" fillId="0" borderId="0">
      <alignment horizontal="left"/>
    </xf>
    <xf numFmtId="0" fontId="63" fillId="43" borderId="0"/>
    <xf numFmtId="4" fontId="64" fillId="31" borderId="14" applyNumberFormat="0" applyProtection="0">
      <alignment horizontal="left" vertical="center" indent="1"/>
    </xf>
    <xf numFmtId="4" fontId="64" fillId="31" borderId="14" applyNumberFormat="0" applyProtection="0">
      <alignment horizontal="left" vertical="center" indent="1"/>
    </xf>
    <xf numFmtId="4" fontId="60" fillId="48" borderId="12" applyNumberFormat="0" applyProtection="0">
      <alignment horizontal="right" vertical="center"/>
    </xf>
    <xf numFmtId="4" fontId="60" fillId="49" borderId="14" applyNumberFormat="0" applyProtection="0">
      <alignment horizontal="left" vertical="center" indent="1"/>
    </xf>
    <xf numFmtId="4" fontId="60" fillId="50" borderId="14" applyNumberFormat="0" applyProtection="0">
      <alignment horizontal="left" vertical="center" indent="1"/>
    </xf>
    <xf numFmtId="0" fontId="60" fillId="15" borderId="12" applyNumberFormat="0" applyProtection="0">
      <alignment horizontal="left" vertical="center" indent="1"/>
    </xf>
    <xf numFmtId="0" fontId="62" fillId="31" borderId="13" applyNumberFormat="0" applyProtection="0">
      <alignment horizontal="left" vertical="top" indent="1"/>
    </xf>
    <xf numFmtId="0" fontId="60" fillId="51" borderId="12" applyNumberFormat="0" applyProtection="0">
      <alignment horizontal="left" vertical="center" indent="1"/>
    </xf>
    <xf numFmtId="0" fontId="62" fillId="50" borderId="13" applyNumberFormat="0" applyProtection="0">
      <alignment horizontal="left" vertical="top" indent="1"/>
    </xf>
    <xf numFmtId="0" fontId="60" fillId="10" borderId="12" applyNumberFormat="0" applyProtection="0">
      <alignment horizontal="left" vertical="center" indent="1"/>
    </xf>
    <xf numFmtId="0" fontId="62" fillId="10" borderId="13" applyNumberFormat="0" applyProtection="0">
      <alignment horizontal="left" vertical="top" indent="1"/>
    </xf>
    <xf numFmtId="0" fontId="60" fillId="49" borderId="12" applyNumberFormat="0" applyProtection="0">
      <alignment horizontal="left" vertical="center" indent="1"/>
    </xf>
    <xf numFmtId="0" fontId="62" fillId="49" borderId="13" applyNumberFormat="0" applyProtection="0">
      <alignment horizontal="left" vertical="top" indent="1"/>
    </xf>
    <xf numFmtId="4" fontId="60" fillId="18" borderId="12" applyNumberFormat="0" applyProtection="0">
      <alignment horizontal="left" vertical="center" indent="1"/>
    </xf>
    <xf numFmtId="0" fontId="62" fillId="9" borderId="15" applyNumberFormat="0">
      <protection locked="0"/>
    </xf>
    <xf numFmtId="0" fontId="58" fillId="31" borderId="16" applyBorder="0"/>
    <xf numFmtId="4" fontId="65" fillId="8" borderId="13" applyNumberFormat="0" applyProtection="0">
      <alignment vertical="center"/>
    </xf>
    <xf numFmtId="4" fontId="66" fillId="52" borderId="17" applyNumberFormat="0" applyProtection="0">
      <alignment vertical="center"/>
    </xf>
    <xf numFmtId="4" fontId="65" fillId="15" borderId="13" applyNumberFormat="0" applyProtection="0">
      <alignment horizontal="left" vertical="center" indent="1"/>
    </xf>
    <xf numFmtId="0" fontId="65" fillId="8" borderId="13" applyNumberFormat="0" applyProtection="0">
      <alignment horizontal="left" vertical="top" indent="1"/>
    </xf>
    <xf numFmtId="4" fontId="60" fillId="0" borderId="12" applyNumberFormat="0" applyProtection="0">
      <alignment horizontal="right" vertical="center"/>
    </xf>
    <xf numFmtId="4" fontId="58" fillId="0" borderId="12" applyNumberFormat="0" applyProtection="0">
      <alignment horizontal="right" vertical="center"/>
    </xf>
    <xf numFmtId="4" fontId="60" fillId="18" borderId="12" applyNumberFormat="0" applyProtection="0">
      <alignment horizontal="left" vertical="center" indent="1"/>
    </xf>
    <xf numFmtId="0" fontId="65" fillId="50" borderId="13" applyNumberFormat="0" applyProtection="0">
      <alignment horizontal="left" vertical="top" indent="1"/>
    </xf>
    <xf numFmtId="4" fontId="67" fillId="53" borderId="14" applyNumberFormat="0" applyProtection="0">
      <alignment horizontal="left" vertical="center" indent="1"/>
    </xf>
    <xf numFmtId="0" fontId="60" fillId="54" borderId="17"/>
    <xf numFmtId="4" fontId="68" fillId="9" borderId="12" applyNumberFormat="0" applyProtection="0">
      <alignment horizontal="right" vertical="center"/>
    </xf>
    <xf numFmtId="0" fontId="69" fillId="0" borderId="0" applyNumberFormat="0" applyFill="0" applyBorder="0" applyAlignment="0" applyProtection="0"/>
    <xf numFmtId="0" fontId="70" fillId="4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" fillId="0" borderId="18">
      <protection locked="0"/>
    </xf>
    <xf numFmtId="0" fontId="73" fillId="7" borderId="1" applyNumberFormat="0" applyAlignment="0" applyProtection="0"/>
    <xf numFmtId="0" fontId="74" fillId="15" borderId="1" applyNumberFormat="0" applyAlignment="0" applyProtection="0"/>
    <xf numFmtId="0" fontId="75" fillId="15" borderId="11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55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35" borderId="0" applyNumberFormat="0" applyBorder="0" applyAlignment="0" applyProtection="0"/>
    <xf numFmtId="0" fontId="80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3" fillId="0" borderId="2" applyNumberFormat="0" applyFont="0" applyFill="0" applyAlignment="0" applyProtection="0"/>
    <xf numFmtId="3" fontId="25" fillId="0" borderId="0"/>
    <xf numFmtId="5" fontId="25" fillId="0" borderId="0"/>
    <xf numFmtId="14" fontId="25" fillId="0" borderId="0"/>
    <xf numFmtId="2" fontId="25" fillId="0" borderId="0"/>
    <xf numFmtId="0" fontId="3" fillId="57" borderId="0" applyFont="0" applyFill="0" applyBorder="0" applyAlignment="0" applyProtection="0"/>
    <xf numFmtId="0" fontId="3" fillId="0" borderId="0"/>
    <xf numFmtId="0" fontId="17" fillId="0" borderId="0"/>
    <xf numFmtId="0" fontId="82" fillId="0" borderId="0"/>
    <xf numFmtId="0" fontId="2" fillId="0" borderId="0"/>
    <xf numFmtId="171" fontId="83" fillId="0" borderId="0"/>
    <xf numFmtId="0" fontId="3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right" indent="1"/>
    </xf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/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05" applyFont="1" applyFill="1" applyBorder="1"/>
    <xf numFmtId="0" fontId="20" fillId="0" borderId="0" xfId="105" applyFont="1" applyFill="1" applyBorder="1"/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164" fontId="11" fillId="0" borderId="0" xfId="0" applyNumberFormat="1" applyFont="1" applyFill="1" applyBorder="1" applyAlignment="1">
      <alignment horizontal="right" indent="1"/>
    </xf>
    <xf numFmtId="0" fontId="2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05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19" xfId="0" applyFont="1" applyBorder="1"/>
    <xf numFmtId="0" fontId="9" fillId="0" borderId="19" xfId="0" applyFont="1" applyBorder="1"/>
    <xf numFmtId="0" fontId="10" fillId="0" borderId="19" xfId="0" applyFont="1" applyFill="1" applyBorder="1"/>
    <xf numFmtId="164" fontId="10" fillId="0" borderId="19" xfId="0" applyNumberFormat="1" applyFont="1" applyFill="1" applyBorder="1" applyAlignment="1">
      <alignment horizontal="right" indent="1"/>
    </xf>
    <xf numFmtId="0" fontId="10" fillId="56" borderId="20" xfId="0" applyFont="1" applyFill="1" applyBorder="1" applyAlignment="1">
      <alignment vertical="center"/>
    </xf>
    <xf numFmtId="0" fontId="10" fillId="56" borderId="20" xfId="0" applyFont="1" applyFill="1" applyBorder="1" applyAlignment="1">
      <alignment horizontal="right" vertical="center" indent="1"/>
    </xf>
    <xf numFmtId="0" fontId="10" fillId="56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11" fillId="0" borderId="19" xfId="0" applyFont="1" applyFill="1" applyBorder="1"/>
    <xf numFmtId="0" fontId="8" fillId="0" borderId="19" xfId="0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164" fontId="10" fillId="0" borderId="24" xfId="0" applyNumberFormat="1" applyFont="1" applyFill="1" applyBorder="1" applyAlignment="1">
      <alignment horizontal="right" indent="1"/>
    </xf>
    <xf numFmtId="0" fontId="16" fillId="0" borderId="22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vertical="center"/>
    </xf>
    <xf numFmtId="0" fontId="10" fillId="56" borderId="0" xfId="0" applyFont="1" applyFill="1" applyBorder="1" applyAlignment="1">
      <alignment vertical="center"/>
    </xf>
    <xf numFmtId="0" fontId="10" fillId="56" borderId="0" xfId="0" applyFont="1" applyFill="1" applyBorder="1" applyAlignment="1">
      <alignment horizontal="right" vertical="center" indent="1"/>
    </xf>
    <xf numFmtId="0" fontId="19" fillId="0" borderId="19" xfId="105" applyFont="1" applyFill="1" applyBorder="1"/>
    <xf numFmtId="0" fontId="11" fillId="0" borderId="19" xfId="105" applyFont="1" applyFill="1" applyBorder="1"/>
    <xf numFmtId="0" fontId="19" fillId="0" borderId="19" xfId="105" applyFont="1" applyFill="1" applyBorder="1" applyAlignment="1">
      <alignment vertical="top" wrapText="1"/>
    </xf>
    <xf numFmtId="0" fontId="20" fillId="0" borderId="19" xfId="105" applyFont="1" applyFill="1" applyBorder="1"/>
    <xf numFmtId="0" fontId="9" fillId="0" borderId="19" xfId="0" applyFont="1" applyFill="1" applyBorder="1"/>
    <xf numFmtId="0" fontId="10" fillId="0" borderId="19" xfId="0" applyFont="1" applyBorder="1" applyAlignment="1">
      <alignment vertical="center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3"/>
    </xf>
    <xf numFmtId="0" fontId="10" fillId="0" borderId="19" xfId="0" applyFont="1" applyFill="1" applyBorder="1" applyAlignment="1">
      <alignment horizontal="right" vertical="center"/>
    </xf>
    <xf numFmtId="0" fontId="10" fillId="0" borderId="19" xfId="0" applyFont="1" applyBorder="1"/>
    <xf numFmtId="0" fontId="11" fillId="0" borderId="19" xfId="0" applyFont="1" applyBorder="1"/>
    <xf numFmtId="0" fontId="10" fillId="56" borderId="21" xfId="0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horizontal="right" indent="1"/>
    </xf>
    <xf numFmtId="0" fontId="16" fillId="56" borderId="24" xfId="0" applyFont="1" applyFill="1" applyBorder="1"/>
    <xf numFmtId="164" fontId="10" fillId="0" borderId="22" xfId="0" applyNumberFormat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right" indent="1"/>
    </xf>
    <xf numFmtId="0" fontId="10" fillId="56" borderId="26" xfId="0" applyFont="1" applyFill="1" applyBorder="1" applyAlignment="1">
      <alignment horizontal="right" vertical="center" indent="1"/>
    </xf>
    <xf numFmtId="164" fontId="16" fillId="56" borderId="25" xfId="0" applyNumberFormat="1" applyFont="1" applyFill="1" applyBorder="1" applyAlignment="1">
      <alignment horizontal="center"/>
    </xf>
    <xf numFmtId="0" fontId="10" fillId="56" borderId="27" xfId="0" applyFont="1" applyFill="1" applyBorder="1" applyAlignment="1">
      <alignment horizontal="right" vertical="center" indent="1"/>
    </xf>
    <xf numFmtId="164" fontId="10" fillId="0" borderId="28" xfId="0" applyNumberFormat="1" applyFont="1" applyFill="1" applyBorder="1" applyAlignment="1">
      <alignment horizontal="right" indent="1"/>
    </xf>
    <xf numFmtId="164" fontId="10" fillId="0" borderId="29" xfId="0" applyNumberFormat="1" applyFont="1" applyFill="1" applyBorder="1" applyAlignment="1">
      <alignment horizontal="right" indent="1"/>
    </xf>
    <xf numFmtId="164" fontId="16" fillId="56" borderId="30" xfId="0" applyNumberFormat="1" applyFont="1" applyFill="1" applyBorder="1" applyAlignment="1">
      <alignment horizontal="center"/>
    </xf>
    <xf numFmtId="1" fontId="10" fillId="0" borderId="25" xfId="0" applyNumberFormat="1" applyFont="1" applyFill="1" applyBorder="1" applyAlignment="1">
      <alignment horizontal="right" indent="1"/>
    </xf>
    <xf numFmtId="1" fontId="10" fillId="0" borderId="23" xfId="0" applyNumberFormat="1" applyFont="1" applyFill="1" applyBorder="1" applyAlignment="1">
      <alignment horizontal="right" indent="1"/>
    </xf>
    <xf numFmtId="0" fontId="10" fillId="56" borderId="20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/>
    </xf>
    <xf numFmtId="1" fontId="10" fillId="0" borderId="28" xfId="0" applyNumberFormat="1" applyFont="1" applyFill="1" applyBorder="1" applyAlignment="1">
      <alignment horizontal="right" indent="1"/>
    </xf>
    <xf numFmtId="1" fontId="10" fillId="0" borderId="28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right" indent="1"/>
    </xf>
    <xf numFmtId="164" fontId="10" fillId="0" borderId="31" xfId="0" applyNumberFormat="1" applyFont="1" applyFill="1" applyBorder="1" applyAlignment="1">
      <alignment horizontal="right" indent="1"/>
    </xf>
    <xf numFmtId="1" fontId="10" fillId="0" borderId="30" xfId="0" applyNumberFormat="1" applyFont="1" applyFill="1" applyBorder="1" applyAlignment="1">
      <alignment horizontal="right" indent="1"/>
    </xf>
    <xf numFmtId="0" fontId="24" fillId="0" borderId="22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 wrapText="1"/>
    </xf>
    <xf numFmtId="0" fontId="10" fillId="0" borderId="23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right" indent="1"/>
    </xf>
    <xf numFmtId="0" fontId="10" fillId="0" borderId="22" xfId="0" applyFont="1" applyFill="1" applyBorder="1" applyAlignment="1">
      <alignment wrapText="1"/>
    </xf>
    <xf numFmtId="164" fontId="16" fillId="56" borderId="30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2"/>
    </xf>
    <xf numFmtId="0" fontId="13" fillId="0" borderId="23" xfId="0" applyFont="1" applyFill="1" applyBorder="1"/>
    <xf numFmtId="1" fontId="10" fillId="0" borderId="29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1"/>
    </xf>
    <xf numFmtId="0" fontId="24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indent="1"/>
    </xf>
    <xf numFmtId="0" fontId="78" fillId="0" borderId="0" xfId="89" applyFont="1" applyAlignment="1" applyProtection="1">
      <alignment horizontal="left" indent="2"/>
    </xf>
    <xf numFmtId="0" fontId="0" fillId="0" borderId="22" xfId="0" applyBorder="1"/>
    <xf numFmtId="164" fontId="79" fillId="0" borderId="0" xfId="0" applyNumberFormat="1" applyFont="1" applyFill="1" applyBorder="1"/>
    <xf numFmtId="0" fontId="10" fillId="0" borderId="2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left" indent="1"/>
    </xf>
    <xf numFmtId="0" fontId="11" fillId="0" borderId="36" xfId="0" applyFont="1" applyFill="1" applyBorder="1" applyAlignment="1">
      <alignment horizontal="center"/>
    </xf>
    <xf numFmtId="164" fontId="11" fillId="0" borderId="33" xfId="0" applyNumberFormat="1" applyFont="1" applyFill="1" applyBorder="1" applyAlignment="1">
      <alignment horizontal="right" indent="1"/>
    </xf>
    <xf numFmtId="0" fontId="23" fillId="0" borderId="36" xfId="0" applyFont="1" applyFill="1" applyBorder="1" applyAlignment="1">
      <alignment horizontal="center"/>
    </xf>
    <xf numFmtId="3" fontId="9" fillId="0" borderId="0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right" indent="1"/>
    </xf>
    <xf numFmtId="0" fontId="13" fillId="0" borderId="3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84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84" fillId="0" borderId="0" xfId="0" applyFont="1" applyAlignment="1">
      <alignment horizontal="left" indent="2"/>
    </xf>
    <xf numFmtId="0" fontId="78" fillId="0" borderId="0" xfId="89" applyFont="1" applyAlignment="1" applyProtection="1">
      <alignment horizontal="left"/>
    </xf>
    <xf numFmtId="0" fontId="11" fillId="0" borderId="0" xfId="0" applyFont="1" applyFill="1" applyBorder="1" applyAlignment="1">
      <alignment horizontal="left" indent="2"/>
    </xf>
    <xf numFmtId="0" fontId="13" fillId="0" borderId="32" xfId="0" applyFont="1" applyFill="1" applyBorder="1" applyAlignment="1">
      <alignment horizontal="left" vertical="center" wrapText="1"/>
    </xf>
    <xf numFmtId="164" fontId="16" fillId="56" borderId="24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56" borderId="22" xfId="0" applyFont="1" applyFill="1" applyBorder="1" applyAlignment="1">
      <alignment horizontal="center" vertical="center" wrapText="1"/>
    </xf>
    <xf numFmtId="0" fontId="10" fillId="56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10" fillId="0" borderId="3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</cellXfs>
  <cellStyles count="188">
    <cellStyle name="0_mezer" xfId="1"/>
    <cellStyle name="0_mezer_Tabulky_FV" xfId="2"/>
    <cellStyle name="0_mezer_Tabulky_FV_web" xfId="3"/>
    <cellStyle name="1_mezera" xfId="4"/>
    <cellStyle name="2_mezery" xfId="5"/>
    <cellStyle name="2_mezeryT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3_mezery" xfId="19"/>
    <cellStyle name="40 % – Zvýraznění1" xfId="20"/>
    <cellStyle name="40 % – Zvýraznění2" xfId="21"/>
    <cellStyle name="40 % – Zvýraznění3" xfId="22"/>
    <cellStyle name="40 % – Zvýraznění4" xfId="23"/>
    <cellStyle name="40 % – Zvýraznění5" xfId="24"/>
    <cellStyle name="40 % – Zvýraznění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40%" xfId="46"/>
    <cellStyle name="Accent1 - 60%" xfId="47"/>
    <cellStyle name="Accent2" xfId="48"/>
    <cellStyle name="Accent2 - 20%" xfId="49"/>
    <cellStyle name="Accent2 - 40%" xfId="50"/>
    <cellStyle name="Accent2 - 60%" xfId="51"/>
    <cellStyle name="Accent3" xfId="52"/>
    <cellStyle name="Accent3 - 20%" xfId="53"/>
    <cellStyle name="Accent3 - 40%" xfId="54"/>
    <cellStyle name="Accent3 - 60%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Bad" xfId="68"/>
    <cellStyle name="Calculation" xfId="69"/>
    <cellStyle name="Celkem" xfId="70"/>
    <cellStyle name="Celkem 2" xfId="175"/>
    <cellStyle name="Comma0" xfId="71"/>
    <cellStyle name="Comma0 2" xfId="176"/>
    <cellStyle name="Currency0" xfId="72"/>
    <cellStyle name="Currency0 2" xfId="177"/>
    <cellStyle name="čárky 3" xfId="73"/>
    <cellStyle name="Date" xfId="74"/>
    <cellStyle name="Date 2" xfId="178"/>
    <cellStyle name="Datum" xfId="75"/>
    <cellStyle name="Emphasis 1" xfId="76"/>
    <cellStyle name="Emphasis 2" xfId="77"/>
    <cellStyle name="Emphasis 3" xfId="78"/>
    <cellStyle name="Explanatory Text" xfId="79"/>
    <cellStyle name="Finanční0" xfId="80"/>
    <cellStyle name="Fixed" xfId="81"/>
    <cellStyle name="Fixed 2" xfId="179"/>
    <cellStyle name="Good" xfId="82"/>
    <cellStyle name="Heading 1" xfId="83"/>
    <cellStyle name="Heading 2" xfId="84"/>
    <cellStyle name="Heading 3" xfId="85"/>
    <cellStyle name="Heading 4" xfId="86"/>
    <cellStyle name="Heading1" xfId="87"/>
    <cellStyle name="Heading2" xfId="88"/>
    <cellStyle name="Hyperlink" xfId="89" builtinId="8"/>
    <cellStyle name="Hypertextový odkaz 2" xfId="174"/>
    <cellStyle name="Check Cell" xfId="90"/>
    <cellStyle name="Chybně" xfId="91"/>
    <cellStyle name="Input" xfId="92"/>
    <cellStyle name="Kč" xfId="180"/>
    <cellStyle name="Kontrolní buňka" xfId="93"/>
    <cellStyle name="Linked Cell" xfId="94"/>
    <cellStyle name="LO" xfId="181"/>
    <cellStyle name="Měna0" xfId="95"/>
    <cellStyle name="nadpis" xfId="96"/>
    <cellStyle name="Nadpis 1" xfId="97"/>
    <cellStyle name="Nadpis 2" xfId="98"/>
    <cellStyle name="Nadpis 3" xfId="99"/>
    <cellStyle name="Nadpis 4" xfId="100"/>
    <cellStyle name="nadpis_Dopady 11-15" xfId="101"/>
    <cellStyle name="Název" xfId="102"/>
    <cellStyle name="Neutral" xfId="103"/>
    <cellStyle name="Neutrální" xfId="104"/>
    <cellStyle name="Normal" xfId="0" builtinId="0"/>
    <cellStyle name="Normální 2" xfId="173"/>
    <cellStyle name="Normální 2 2" xfId="186"/>
    <cellStyle name="Normální 3" xfId="182"/>
    <cellStyle name="Normální 4" xfId="183"/>
    <cellStyle name="Normální 5" xfId="184"/>
    <cellStyle name="normální_KoPr_tabs_new" xfId="105"/>
    <cellStyle name="Note" xfId="106"/>
    <cellStyle name="Output" xfId="107"/>
    <cellStyle name="PB_TR10" xfId="185"/>
    <cellStyle name="Pevný" xfId="108"/>
    <cellStyle name="Poznámka" xfId="109"/>
    <cellStyle name="Procenta 2" xfId="187"/>
    <cellStyle name="Propojená buňka" xfId="110"/>
    <cellStyle name="SAPBEXaggData" xfId="111"/>
    <cellStyle name="SAPBEXaggDataEmph" xfId="112"/>
    <cellStyle name="SAPBEXaggItem" xfId="113"/>
    <cellStyle name="SAPBEXaggItemX" xfId="114"/>
    <cellStyle name="SAPBEXexcBad7" xfId="115"/>
    <cellStyle name="SAPBEXexcBad8" xfId="116"/>
    <cellStyle name="SAPBEXexcBad9" xfId="117"/>
    <cellStyle name="SAPBEXexcCritical4" xfId="118"/>
    <cellStyle name="SAPBEXexcCritical5" xfId="119"/>
    <cellStyle name="SAPBEXexcCritical6" xfId="120"/>
    <cellStyle name="SAPBEXexcGood1" xfId="121"/>
    <cellStyle name="SAPBEXexcGood2" xfId="122"/>
    <cellStyle name="SAPBEXexcGood3" xfId="123"/>
    <cellStyle name="SAPBEXfilterDrill" xfId="124"/>
    <cellStyle name="SAPBEXFilterInfo1" xfId="125"/>
    <cellStyle name="SAPBEXFilterInfo2" xfId="126"/>
    <cellStyle name="SAPBEXFilterInfoHlavicka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chaText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Správně" xfId="156"/>
    <cellStyle name="Text upozornění" xfId="157"/>
    <cellStyle name="Title" xfId="158"/>
    <cellStyle name="Total" xfId="159"/>
    <cellStyle name="Vstup" xfId="160"/>
    <cellStyle name="Výpočet" xfId="161"/>
    <cellStyle name="Výstup" xfId="162"/>
    <cellStyle name="Vysvětlující text" xfId="163"/>
    <cellStyle name="Warning Text" xfId="164"/>
    <cellStyle name="Záhlaví 1" xfId="165"/>
    <cellStyle name="Záhlaví 2" xfId="166"/>
    <cellStyle name="Zvýraznění 1" xfId="167"/>
    <cellStyle name="Zvýraznění 2" xfId="168"/>
    <cellStyle name="Zvýraznění 3" xfId="169"/>
    <cellStyle name="Zvýraznění 4" xfId="170"/>
    <cellStyle name="Zvýraznění 5" xfId="171"/>
    <cellStyle name="Zvýraznění 6" xfId="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527B"/>
      <color rgb="FFA0C7E8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Dokumenty\DATA\KURZ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0FS02\Odbory\Dokumenty\&#218;kol%201\projekce%20&#268;S&#218;\jednolet&#233;\projekce%20v&#253;daj&#367;\projekce%20DC\DC-HCEPzbyte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bor37\tabulky\PU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Výstup1"/>
      <sheetName val="Výstup1 (q)"/>
      <sheetName val="Inputr"/>
      <sheetName val="Inputq"/>
      <sheetName val="data1"/>
      <sheetName val="data2"/>
      <sheetName val="data"/>
      <sheetName val="output"/>
      <sheetName val="1998"/>
      <sheetName val="1998 (mini)"/>
      <sheetName val="1998 (angl)"/>
      <sheetName val="1998 (angl) (mini)"/>
      <sheetName val="ROZKLAD"/>
      <sheetName val="ROZKLAD (angl)"/>
      <sheetName val="ROKY"/>
      <sheetName val="ROKY (angl)"/>
      <sheetName val="SREL"/>
      <sheetName val="SREL (angl)"/>
      <sheetName val="GCPIbazeQ"/>
      <sheetName val="Info00"/>
      <sheetName val="zoq"/>
      <sheetName val="zor"/>
      <sheetName val="outFÚ"/>
      <sheetName val="Input"/>
      <sheetName val="DataD"/>
      <sheetName val="DataM"/>
      <sheetName val="DataQ"/>
      <sheetName val="DataR"/>
      <sheetName val="G(ExR-InR)"/>
      <sheetName val="GOdch"/>
      <sheetName val="GD_U93_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stup2"/>
      <sheetName val="Inputq"/>
      <sheetName val="Inputr"/>
      <sheetName val="dataq"/>
      <sheetName val="datar"/>
      <sheetName val="USP-INV"/>
      <sheetName val="USP-SPOT"/>
      <sheetName val="USP-SPOT (angl)"/>
      <sheetName val="FINBIL"/>
      <sheetName val="FINBIL (ang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fcr.cz/assets/cs/media/Konvergence-k-EU_2013_2013-04-26_Konvergencni-program-2013.pdf" TargetMode="External"/><Relationship Id="rId3" Type="http://schemas.openxmlformats.org/officeDocument/2006/relationships/hyperlink" Target="http://www.czso.cz/csu/redakce.nsf/i/sektor_vladnich_instituci_vladni_deficit_a_dluh" TargetMode="External"/><Relationship Id="rId7" Type="http://schemas.openxmlformats.org/officeDocument/2006/relationships/hyperlink" Target="http://www.eia.gov/dnav/pet/pet_pri_spt_s1_a.htm" TargetMode="External"/><Relationship Id="rId2" Type="http://schemas.openxmlformats.org/officeDocument/2006/relationships/hyperlink" Target="http://www.czso.cz/csu/redakce.nsf/i/ctvrtletni_ucty" TargetMode="External"/><Relationship Id="rId1" Type="http://schemas.openxmlformats.org/officeDocument/2006/relationships/hyperlink" Target="http://www.cnb.cz/docs/ARADY/HTML/index.htm" TargetMode="External"/><Relationship Id="rId6" Type="http://schemas.openxmlformats.org/officeDocument/2006/relationships/hyperlink" Target="http://epp.eurostat.ec.europa.eu/portal/page/portal/statistics/search_databas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zso.cz/csu/redakce.nsf/i/vydaje_vlady_podle_funkci_cofog_tab" TargetMode="External"/><Relationship Id="rId10" Type="http://schemas.openxmlformats.org/officeDocument/2006/relationships/hyperlink" Target="http://ec.europa.eu/economy_finance/publications/european_economy/2012/pdf/ee-2012-2_en.pdf" TargetMode="External"/><Relationship Id="rId4" Type="http://schemas.openxmlformats.org/officeDocument/2006/relationships/hyperlink" Target="http://www.czso.cz/csu/redakce.nsf/i/zam_cr" TargetMode="External"/><Relationship Id="rId9" Type="http://schemas.openxmlformats.org/officeDocument/2006/relationships/hyperlink" Target="http://www.mfcr.cz/cs/verejny-sektor/prognozy/makroekonomicka-predikce/2014/makroekonomicka-predikce-duben-2014-1757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10"/>
  </sheetPr>
  <dimension ref="A1:T35"/>
  <sheetViews>
    <sheetView showGridLines="0" showRowColHeaders="0" tabSelected="1" workbookViewId="0">
      <selection activeCell="T8" sqref="T8"/>
    </sheetView>
  </sheetViews>
  <sheetFormatPr defaultColWidth="0" defaultRowHeight="12.75" zeroHeight="1" x14ac:dyDescent="0.2"/>
  <cols>
    <col min="1" max="1" width="61.42578125" customWidth="1"/>
    <col min="2" max="2" width="8.85546875" customWidth="1"/>
    <col min="3" max="3" width="6.85546875" customWidth="1"/>
    <col min="4" max="4" width="6.7109375" customWidth="1"/>
    <col min="5" max="6" width="4.28515625" customWidth="1"/>
    <col min="7" max="7" width="17.85546875" customWidth="1"/>
    <col min="8" max="19" width="9.140625" customWidth="1"/>
    <col min="20" max="20" width="25.140625" customWidth="1"/>
    <col min="21" max="16384" width="9.140625" hidden="1"/>
  </cols>
  <sheetData>
    <row r="1" spans="3:7" ht="22.5" customHeight="1" x14ac:dyDescent="0.2"/>
    <row r="2" spans="3:7" ht="22.5" customHeight="1" x14ac:dyDescent="0.25">
      <c r="D2" s="29" t="s">
        <v>237</v>
      </c>
      <c r="E2" s="111"/>
      <c r="F2" s="32"/>
    </row>
    <row r="3" spans="3:7" ht="52.5" customHeight="1" x14ac:dyDescent="0.7">
      <c r="D3" s="28" t="s">
        <v>177</v>
      </c>
      <c r="E3" s="111"/>
      <c r="F3" s="32"/>
      <c r="G3" s="33" t="s">
        <v>90</v>
      </c>
    </row>
    <row r="4" spans="3:7" ht="15.75" x14ac:dyDescent="0.25">
      <c r="D4" s="29" t="s">
        <v>247</v>
      </c>
      <c r="E4" s="111"/>
      <c r="G4" s="7" t="s">
        <v>91</v>
      </c>
    </row>
    <row r="5" spans="3:7" x14ac:dyDescent="0.2">
      <c r="E5" s="111"/>
      <c r="G5" s="110" t="s">
        <v>223</v>
      </c>
    </row>
    <row r="6" spans="3:7" ht="15.75" x14ac:dyDescent="0.25">
      <c r="C6" s="29"/>
      <c r="D6" s="29" t="s">
        <v>238</v>
      </c>
      <c r="E6" s="111"/>
      <c r="G6" s="110" t="s">
        <v>234</v>
      </c>
    </row>
    <row r="7" spans="3:7" x14ac:dyDescent="0.2">
      <c r="E7" s="111"/>
      <c r="G7" s="110" t="s">
        <v>224</v>
      </c>
    </row>
    <row r="8" spans="3:7" x14ac:dyDescent="0.2">
      <c r="E8" s="111"/>
      <c r="G8" s="110" t="s">
        <v>225</v>
      </c>
    </row>
    <row r="9" spans="3:7" x14ac:dyDescent="0.2">
      <c r="E9" s="111"/>
      <c r="G9" s="110" t="str">
        <f>'P 2'!B2</f>
        <v>Tabulka 2a: Vývoj hospodaření vládního sektoru</v>
      </c>
    </row>
    <row r="10" spans="3:7" x14ac:dyDescent="0.2">
      <c r="E10" s="111"/>
      <c r="G10" s="110" t="str">
        <f>'P 2'!B49</f>
        <v>Tabulka 2b: Projekce za nezměněných politik</v>
      </c>
    </row>
    <row r="11" spans="3:7" x14ac:dyDescent="0.2">
      <c r="E11" s="111"/>
      <c r="G11" s="110" t="str">
        <f>'P 2'!B57</f>
        <v>Tabulka 2c: Výdaje určené k úpravě výdajového pravidla Paktu o stabilitě a růstu (Expenditure Benchmark)</v>
      </c>
    </row>
    <row r="12" spans="3:7" x14ac:dyDescent="0.2">
      <c r="E12" s="111"/>
      <c r="G12" s="110" t="s">
        <v>226</v>
      </c>
    </row>
    <row r="13" spans="3:7" x14ac:dyDescent="0.2">
      <c r="E13" s="111"/>
      <c r="G13" s="110" t="s">
        <v>227</v>
      </c>
    </row>
    <row r="14" spans="3:7" x14ac:dyDescent="0.2">
      <c r="E14" s="111"/>
      <c r="G14" s="110" t="s">
        <v>228</v>
      </c>
    </row>
    <row r="15" spans="3:7" x14ac:dyDescent="0.2">
      <c r="E15" s="111"/>
      <c r="G15" s="110" t="s">
        <v>229</v>
      </c>
    </row>
    <row r="16" spans="3:7" x14ac:dyDescent="0.2">
      <c r="E16" s="111"/>
      <c r="G16" s="110" t="s">
        <v>231</v>
      </c>
    </row>
    <row r="17" spans="2:9" x14ac:dyDescent="0.2">
      <c r="E17" s="111"/>
      <c r="G17" s="110" t="s">
        <v>230</v>
      </c>
    </row>
    <row r="18" spans="2:9" x14ac:dyDescent="0.2">
      <c r="C18" s="34"/>
      <c r="E18" s="111"/>
      <c r="G18" s="110" t="s">
        <v>233</v>
      </c>
    </row>
    <row r="19" spans="2:9" x14ac:dyDescent="0.2">
      <c r="E19" s="111"/>
      <c r="G19" s="1"/>
    </row>
    <row r="20" spans="2:9" x14ac:dyDescent="0.2">
      <c r="B20" s="18"/>
      <c r="E20" s="111"/>
    </row>
    <row r="21" spans="2:9" ht="27" customHeight="1" x14ac:dyDescent="0.2">
      <c r="B21" s="18"/>
      <c r="E21" s="111"/>
      <c r="G21" s="130" t="s">
        <v>236</v>
      </c>
      <c r="H21" s="128"/>
      <c r="I21" s="128"/>
    </row>
    <row r="22" spans="2:9" x14ac:dyDescent="0.2">
      <c r="B22" s="18"/>
      <c r="E22" s="111"/>
      <c r="G22" s="131" t="s">
        <v>246</v>
      </c>
      <c r="H22" s="132" t="s">
        <v>248</v>
      </c>
      <c r="I22" s="128"/>
    </row>
    <row r="23" spans="2:9" x14ac:dyDescent="0.2">
      <c r="B23" s="18"/>
      <c r="E23" s="111"/>
      <c r="G23" s="131" t="s">
        <v>256</v>
      </c>
      <c r="H23" s="132" t="s">
        <v>249</v>
      </c>
      <c r="I23" s="128"/>
    </row>
    <row r="24" spans="2:9" x14ac:dyDescent="0.2">
      <c r="E24" s="111"/>
      <c r="G24" s="131" t="s">
        <v>257</v>
      </c>
      <c r="H24" s="132" t="s">
        <v>250</v>
      </c>
      <c r="I24" s="128"/>
    </row>
    <row r="25" spans="2:9" x14ac:dyDescent="0.2">
      <c r="E25" s="111"/>
      <c r="G25" s="131" t="s">
        <v>258</v>
      </c>
      <c r="H25" s="132" t="s">
        <v>251</v>
      </c>
      <c r="I25" s="128"/>
    </row>
    <row r="26" spans="2:9" x14ac:dyDescent="0.2">
      <c r="E26" s="111"/>
      <c r="G26" s="131" t="s">
        <v>255</v>
      </c>
      <c r="H26" s="132" t="s">
        <v>252</v>
      </c>
      <c r="I26" s="128"/>
    </row>
    <row r="27" spans="2:9" x14ac:dyDescent="0.2">
      <c r="E27" s="111"/>
      <c r="G27" s="131" t="s">
        <v>254</v>
      </c>
      <c r="H27" s="132" t="s">
        <v>253</v>
      </c>
      <c r="I27" s="128"/>
    </row>
    <row r="28" spans="2:9" x14ac:dyDescent="0.2">
      <c r="E28" s="111"/>
      <c r="G28" s="131" t="s">
        <v>220</v>
      </c>
      <c r="H28" s="132" t="s">
        <v>219</v>
      </c>
      <c r="I28" s="128"/>
    </row>
    <row r="29" spans="2:9" x14ac:dyDescent="0.2">
      <c r="E29" s="111"/>
      <c r="G29" s="131" t="s">
        <v>262</v>
      </c>
      <c r="H29" s="132" t="s">
        <v>263</v>
      </c>
      <c r="I29" s="128"/>
    </row>
    <row r="30" spans="2:9" x14ac:dyDescent="0.2">
      <c r="E30" s="111"/>
      <c r="G30" s="131" t="s">
        <v>221</v>
      </c>
      <c r="H30" s="132" t="s">
        <v>259</v>
      </c>
      <c r="I30" s="128"/>
    </row>
    <row r="31" spans="2:9" x14ac:dyDescent="0.2">
      <c r="E31" s="111"/>
      <c r="G31" s="131" t="s">
        <v>260</v>
      </c>
      <c r="H31" s="132" t="s">
        <v>261</v>
      </c>
      <c r="I31" s="128"/>
    </row>
    <row r="32" spans="2:9" x14ac:dyDescent="0.2">
      <c r="C32" s="34" t="s">
        <v>111</v>
      </c>
      <c r="D32" s="129">
        <v>41757</v>
      </c>
      <c r="E32" s="111"/>
      <c r="G32" s="128"/>
      <c r="H32" s="128"/>
      <c r="I32" s="128"/>
    </row>
    <row r="33" spans="5:5" x14ac:dyDescent="0.2">
      <c r="E33" s="111"/>
    </row>
    <row r="34" spans="5:5" x14ac:dyDescent="0.2"/>
    <row r="35" spans="5:5" x14ac:dyDescent="0.2"/>
  </sheetData>
  <phoneticPr fontId="5" type="noConversion"/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le 3: General government expenditure by function (COFOG)"/>
    <hyperlink ref="G13" location="'P 4'!A1" display="Table 4: General government debt developments"/>
    <hyperlink ref="G14" location="'P 5'!A1" display="Table 5: Cyclical developments"/>
    <hyperlink ref="G15" location="'P 6'!A1" display="Table 6: Divergence from previous update"/>
    <hyperlink ref="G16" location="'P 7'!A1" display="Table 7: Long-term sustainability of public finances"/>
    <hyperlink ref="G18" location="'P 8'!A1" display="Table 8: Basic assumptions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H22" r:id="rId1" display="Databáze časových řad ARAD. Praha, Česká národní banka, 23.3.2013 [cit. 25.3.2013], &lt;http://www.cnb.cz/docs/ARADY/HTML/index.htm&gt;."/>
    <hyperlink ref="H23" r:id="rId2" display="Čtvrtletní národní účty. Praha, Český statistický úřad, 11.3.2013 [cit. 25.3.2013], &lt;&gt;."/>
    <hyperlink ref="H24" r:id="rId3" display="Sektor vládních institucí, vládní deficit a dluh. Praha, Český statistický úřad, 3.4.2013 [cit. 5.4.2013], &lt;&gt;."/>
    <hyperlink ref="H25" r:id="rId4" display="Výběrové šetření pracovních sil. Praha, Český statistický úřad, 1.2.2013 [cit. 25.3.2013], &lt;&gt;."/>
    <hyperlink ref="H26" r:id="rId5" display="Výdaje vládních institucí podle funkcí (COFOG). Praha, Český statistický úřad, 1.3.2013 [cit. 5.4.2013], &lt;http://www.czso.cz/csu/redakce.nsf/i/vydaje_vlady_podle_funkci_cofog_tab&gt;."/>
    <hyperlink ref="H27" r:id="rId6" display="Eurostat Database. Lucemburk, Eurostat, 24.3. 2013 [cit. 25.3.2013], &lt;&gt;."/>
    <hyperlink ref="H29" r:id="rId7"/>
    <hyperlink ref="H30" r:id="rId8"/>
    <hyperlink ref="H31" r:id="rId9"/>
    <hyperlink ref="H28" r:id="rId10"/>
  </hyperlinks>
  <pageMargins left="0.75" right="0.75" top="1" bottom="1" header="0.4921259845" footer="0.4921259845"/>
  <pageSetup paperSize="9" orientation="portrait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 enableFormatConditionsCalculation="0">
    <tabColor indexed="51"/>
  </sheetPr>
  <dimension ref="B2:I60"/>
  <sheetViews>
    <sheetView showGridLines="0" zoomScale="120" workbookViewId="0">
      <selection activeCell="B60" sqref="B60"/>
    </sheetView>
  </sheetViews>
  <sheetFormatPr defaultColWidth="7.140625" defaultRowHeight="12.75" customHeight="1" x14ac:dyDescent="0.2"/>
  <cols>
    <col min="1" max="1" width="2.7109375" style="22" customWidth="1"/>
    <col min="2" max="2" width="41.7109375" style="22" customWidth="1"/>
    <col min="3" max="3" width="7.140625" style="22" customWidth="1"/>
    <col min="4" max="16384" width="7.140625" style="22"/>
  </cols>
  <sheetData>
    <row r="2" spans="2:9" ht="12.75" customHeight="1" x14ac:dyDescent="0.2">
      <c r="B2" s="23" t="s">
        <v>201</v>
      </c>
      <c r="I2" s="25" t="s">
        <v>203</v>
      </c>
    </row>
    <row r="3" spans="2:9" ht="1.5" customHeight="1" thickBot="1" x14ac:dyDescent="0.25">
      <c r="B3" s="59"/>
      <c r="C3" s="60"/>
      <c r="D3" s="60"/>
      <c r="E3" s="60"/>
      <c r="F3" s="60"/>
      <c r="G3" s="60"/>
      <c r="H3" s="60"/>
      <c r="I3" s="60"/>
    </row>
    <row r="4" spans="2:9" ht="15" customHeight="1" x14ac:dyDescent="0.2">
      <c r="B4" s="57"/>
      <c r="C4" s="138" t="s">
        <v>33</v>
      </c>
      <c r="D4" s="76">
        <v>2013</v>
      </c>
      <c r="E4" s="58">
        <v>2013</v>
      </c>
      <c r="F4" s="58">
        <v>2014</v>
      </c>
      <c r="G4" s="58">
        <v>2015</v>
      </c>
      <c r="H4" s="58">
        <v>2016</v>
      </c>
      <c r="I4" s="58">
        <v>2017</v>
      </c>
    </row>
    <row r="5" spans="2:9" ht="9" customHeight="1" x14ac:dyDescent="0.2">
      <c r="B5" s="72"/>
      <c r="C5" s="139"/>
      <c r="D5" s="77" t="s">
        <v>67</v>
      </c>
      <c r="E5" s="135" t="s">
        <v>68</v>
      </c>
      <c r="F5" s="135">
        <v>0</v>
      </c>
      <c r="G5" s="135">
        <v>0</v>
      </c>
      <c r="H5" s="135">
        <v>0</v>
      </c>
      <c r="I5" s="135">
        <v>0</v>
      </c>
    </row>
    <row r="6" spans="2:9" ht="12.75" customHeight="1" x14ac:dyDescent="0.2">
      <c r="B6" s="5" t="s">
        <v>75</v>
      </c>
      <c r="C6" s="44" t="s">
        <v>61</v>
      </c>
      <c r="D6" s="75">
        <v>3810</v>
      </c>
      <c r="E6" s="6">
        <v>-0.9</v>
      </c>
      <c r="F6" s="6">
        <v>1.7</v>
      </c>
      <c r="G6" s="6">
        <v>2</v>
      </c>
      <c r="H6" s="6">
        <v>2.1</v>
      </c>
      <c r="I6" s="6">
        <v>2.5</v>
      </c>
    </row>
    <row r="7" spans="2:9" ht="12.75" customHeight="1" x14ac:dyDescent="0.2">
      <c r="B7" s="50" t="s">
        <v>76</v>
      </c>
      <c r="C7" s="85" t="s">
        <v>61</v>
      </c>
      <c r="D7" s="82">
        <v>3883.8</v>
      </c>
      <c r="E7" s="51">
        <v>1</v>
      </c>
      <c r="F7" s="51">
        <v>3.6</v>
      </c>
      <c r="G7" s="51">
        <v>3.7</v>
      </c>
      <c r="H7" s="51">
        <v>3.1</v>
      </c>
      <c r="I7" s="51">
        <v>3.9</v>
      </c>
    </row>
    <row r="8" spans="2:9" ht="12.75" customHeight="1" x14ac:dyDescent="0.2">
      <c r="B8" s="136" t="s">
        <v>85</v>
      </c>
      <c r="C8" s="137"/>
      <c r="D8" s="71"/>
      <c r="E8" s="6"/>
      <c r="F8" s="6"/>
      <c r="G8" s="6"/>
      <c r="H8" s="6"/>
      <c r="I8" s="6"/>
    </row>
    <row r="9" spans="2:9" ht="12.75" customHeight="1" x14ac:dyDescent="0.2">
      <c r="B9" s="5" t="s">
        <v>77</v>
      </c>
      <c r="C9" s="44" t="s">
        <v>24</v>
      </c>
      <c r="D9" s="75">
        <v>1946.7</v>
      </c>
      <c r="E9" s="6">
        <v>0.1</v>
      </c>
      <c r="F9" s="6">
        <v>0.6</v>
      </c>
      <c r="G9" s="6">
        <v>1.5</v>
      </c>
      <c r="H9" s="6">
        <v>1.6</v>
      </c>
      <c r="I9" s="6">
        <v>1.9</v>
      </c>
    </row>
    <row r="10" spans="2:9" ht="12.75" customHeight="1" x14ac:dyDescent="0.2">
      <c r="B10" s="5" t="s">
        <v>78</v>
      </c>
      <c r="C10" s="44" t="s">
        <v>24</v>
      </c>
      <c r="D10" s="75">
        <v>801.6</v>
      </c>
      <c r="E10" s="6">
        <v>1.6</v>
      </c>
      <c r="F10" s="6">
        <v>0.8</v>
      </c>
      <c r="G10" s="6">
        <v>0.7</v>
      </c>
      <c r="H10" s="6">
        <v>1.2</v>
      </c>
      <c r="I10" s="6">
        <v>1.2</v>
      </c>
    </row>
    <row r="11" spans="2:9" ht="12.75" customHeight="1" x14ac:dyDescent="0.2">
      <c r="B11" s="5" t="s">
        <v>79</v>
      </c>
      <c r="C11" s="44" t="s">
        <v>168</v>
      </c>
      <c r="D11" s="75">
        <v>856.5</v>
      </c>
      <c r="E11" s="6">
        <v>-3.5</v>
      </c>
      <c r="F11" s="6">
        <v>2.7</v>
      </c>
      <c r="G11" s="6">
        <v>2</v>
      </c>
      <c r="H11" s="6">
        <v>2.1</v>
      </c>
      <c r="I11" s="6">
        <v>3.1</v>
      </c>
    </row>
    <row r="12" spans="2:9" ht="12.75" customHeight="1" x14ac:dyDescent="0.2">
      <c r="B12" s="5" t="s">
        <v>180</v>
      </c>
      <c r="C12" s="44" t="s">
        <v>89</v>
      </c>
      <c r="D12" s="75">
        <v>1.4</v>
      </c>
      <c r="E12" s="6">
        <v>0.2</v>
      </c>
      <c r="F12" s="6">
        <v>0.2</v>
      </c>
      <c r="G12" s="6">
        <v>0.2</v>
      </c>
      <c r="H12" s="6">
        <v>-0.1</v>
      </c>
      <c r="I12" s="6">
        <v>0</v>
      </c>
    </row>
    <row r="13" spans="2:9" ht="12.75" customHeight="1" x14ac:dyDescent="0.2">
      <c r="B13" s="5" t="s">
        <v>80</v>
      </c>
      <c r="C13" s="44" t="s">
        <v>62</v>
      </c>
      <c r="D13" s="75">
        <v>3006</v>
      </c>
      <c r="E13" s="6">
        <v>0.2</v>
      </c>
      <c r="F13" s="6">
        <v>3.8</v>
      </c>
      <c r="G13" s="6">
        <v>4.2</v>
      </c>
      <c r="H13" s="6">
        <v>4.4000000000000004</v>
      </c>
      <c r="I13" s="6">
        <v>4.9000000000000004</v>
      </c>
    </row>
    <row r="14" spans="2:9" ht="12.75" customHeight="1" x14ac:dyDescent="0.2">
      <c r="B14" s="50" t="s">
        <v>81</v>
      </c>
      <c r="C14" s="85" t="s">
        <v>63</v>
      </c>
      <c r="D14" s="82">
        <v>2802.3</v>
      </c>
      <c r="E14" s="51">
        <v>0.6</v>
      </c>
      <c r="F14" s="51">
        <v>3.4</v>
      </c>
      <c r="G14" s="51">
        <v>3.8</v>
      </c>
      <c r="H14" s="51">
        <v>4.0999999999999996</v>
      </c>
      <c r="I14" s="51">
        <v>4.7</v>
      </c>
    </row>
    <row r="15" spans="2:9" ht="12.75" customHeight="1" x14ac:dyDescent="0.2">
      <c r="B15" s="136" t="s">
        <v>96</v>
      </c>
      <c r="C15" s="137"/>
      <c r="D15" s="71"/>
      <c r="E15" s="6"/>
      <c r="F15" s="6"/>
      <c r="G15" s="6"/>
      <c r="H15" s="6"/>
      <c r="I15" s="6"/>
    </row>
    <row r="16" spans="2:9" ht="12.75" customHeight="1" x14ac:dyDescent="0.2">
      <c r="B16" s="5" t="s">
        <v>82</v>
      </c>
      <c r="C16" s="44"/>
      <c r="D16" s="73" t="s">
        <v>235</v>
      </c>
      <c r="E16" s="6">
        <v>-0.4</v>
      </c>
      <c r="F16" s="6">
        <v>1</v>
      </c>
      <c r="G16" s="6">
        <v>1.3</v>
      </c>
      <c r="H16" s="6">
        <v>1.5</v>
      </c>
      <c r="I16" s="6">
        <v>1.9</v>
      </c>
    </row>
    <row r="17" spans="2:9" ht="12.75" customHeight="1" x14ac:dyDescent="0.2">
      <c r="B17" s="5" t="s">
        <v>83</v>
      </c>
      <c r="C17" s="44" t="s">
        <v>89</v>
      </c>
      <c r="D17" s="73" t="s">
        <v>235</v>
      </c>
      <c r="E17" s="6">
        <v>-0.2</v>
      </c>
      <c r="F17" s="6">
        <v>0.2</v>
      </c>
      <c r="G17" s="6">
        <v>0.1</v>
      </c>
      <c r="H17" s="6">
        <v>0</v>
      </c>
      <c r="I17" s="6">
        <v>0</v>
      </c>
    </row>
    <row r="18" spans="2:9" ht="12.75" customHeight="1" thickBot="1" x14ac:dyDescent="0.25">
      <c r="B18" s="37" t="s">
        <v>84</v>
      </c>
      <c r="C18" s="45" t="s">
        <v>64</v>
      </c>
      <c r="D18" s="74" t="s">
        <v>235</v>
      </c>
      <c r="E18" s="38">
        <v>-0.3</v>
      </c>
      <c r="F18" s="38">
        <v>0.5</v>
      </c>
      <c r="G18" s="38">
        <v>0.6</v>
      </c>
      <c r="H18" s="38">
        <v>0.6</v>
      </c>
      <c r="I18" s="38">
        <v>0.6</v>
      </c>
    </row>
    <row r="19" spans="2:9" ht="25.5" customHeight="1" x14ac:dyDescent="0.2">
      <c r="B19" s="134" t="s">
        <v>239</v>
      </c>
      <c r="C19" s="134"/>
      <c r="D19" s="134"/>
      <c r="E19" s="134"/>
      <c r="F19" s="134"/>
      <c r="G19" s="134"/>
      <c r="H19" s="134"/>
      <c r="I19" s="134"/>
    </row>
    <row r="20" spans="2:9" ht="12.75" customHeight="1" x14ac:dyDescent="0.2">
      <c r="B20" s="123" t="str">
        <f>CONCATENATE("Zdroj: ",S!G23,", ",S!G31,". Výpočty MF ČR.")</f>
        <v>Zdroj: ČSÚ (2014a), MF ČR (2014a). Výpočty MF ČR.</v>
      </c>
      <c r="C20" s="97"/>
      <c r="D20" s="122"/>
      <c r="E20" s="6"/>
      <c r="F20" s="6"/>
      <c r="G20" s="6"/>
      <c r="H20" s="6"/>
      <c r="I20" s="6"/>
    </row>
    <row r="22" spans="2:9" ht="12.75" customHeight="1" x14ac:dyDescent="0.2">
      <c r="B22" s="23" t="s">
        <v>88</v>
      </c>
      <c r="I22" s="25" t="s">
        <v>204</v>
      </c>
    </row>
    <row r="23" spans="2:9" ht="1.5" customHeight="1" thickBot="1" x14ac:dyDescent="0.25">
      <c r="B23" s="61"/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</row>
    <row r="24" spans="2:9" ht="15" customHeight="1" x14ac:dyDescent="0.2">
      <c r="B24" s="57"/>
      <c r="C24" s="138"/>
      <c r="D24" s="78">
        <v>2013</v>
      </c>
      <c r="E24" s="58">
        <v>2013</v>
      </c>
      <c r="F24" s="58">
        <v>2014</v>
      </c>
      <c r="G24" s="58">
        <v>2015</v>
      </c>
      <c r="H24" s="58">
        <v>2016</v>
      </c>
      <c r="I24" s="58">
        <v>2017</v>
      </c>
    </row>
    <row r="25" spans="2:9" ht="9" customHeight="1" x14ac:dyDescent="0.2">
      <c r="B25" s="72"/>
      <c r="C25" s="139"/>
      <c r="D25" s="81" t="s">
        <v>67</v>
      </c>
      <c r="E25" s="135" t="s">
        <v>68</v>
      </c>
      <c r="F25" s="135">
        <v>0</v>
      </c>
      <c r="G25" s="135">
        <v>0</v>
      </c>
      <c r="H25" s="135">
        <v>0</v>
      </c>
      <c r="I25" s="135">
        <v>0</v>
      </c>
    </row>
    <row r="26" spans="2:9" ht="12.75" customHeight="1" x14ac:dyDescent="0.2">
      <c r="B26" s="5" t="s">
        <v>69</v>
      </c>
      <c r="C26" s="42"/>
      <c r="D26" s="79">
        <v>109.4</v>
      </c>
      <c r="E26" s="6">
        <v>1.9</v>
      </c>
      <c r="F26" s="6">
        <v>1.8</v>
      </c>
      <c r="G26" s="6">
        <v>1.7</v>
      </c>
      <c r="H26" s="6">
        <v>1</v>
      </c>
      <c r="I26" s="6">
        <v>1.3</v>
      </c>
    </row>
    <row r="27" spans="2:9" ht="12.75" customHeight="1" x14ac:dyDescent="0.2">
      <c r="B27" s="5" t="s">
        <v>70</v>
      </c>
      <c r="C27" s="42"/>
      <c r="D27" s="79">
        <v>114.9</v>
      </c>
      <c r="E27" s="6">
        <v>1.1000000000000001</v>
      </c>
      <c r="F27" s="6">
        <v>0.7</v>
      </c>
      <c r="G27" s="6">
        <v>2</v>
      </c>
      <c r="H27" s="6">
        <v>2.1</v>
      </c>
      <c r="I27" s="6">
        <v>2</v>
      </c>
    </row>
    <row r="28" spans="2:9" ht="12.75" customHeight="1" x14ac:dyDescent="0.2">
      <c r="B28" s="5" t="s">
        <v>65</v>
      </c>
      <c r="C28" s="42"/>
      <c r="D28" s="79">
        <v>121.9</v>
      </c>
      <c r="E28" s="6">
        <v>1.4</v>
      </c>
      <c r="F28" s="6">
        <v>1</v>
      </c>
      <c r="G28" s="6">
        <v>2.2999999999999998</v>
      </c>
      <c r="H28" s="6">
        <v>2.1</v>
      </c>
      <c r="I28" s="6">
        <v>2</v>
      </c>
    </row>
    <row r="29" spans="2:9" ht="12.75" customHeight="1" x14ac:dyDescent="0.2">
      <c r="B29" s="5" t="s">
        <v>71</v>
      </c>
      <c r="C29" s="42"/>
      <c r="D29" s="79">
        <v>117.7</v>
      </c>
      <c r="E29" s="6">
        <v>0.1</v>
      </c>
      <c r="F29" s="6">
        <v>0.9</v>
      </c>
      <c r="G29" s="6">
        <v>1.1000000000000001</v>
      </c>
      <c r="H29" s="6">
        <v>0.4</v>
      </c>
      <c r="I29" s="6">
        <v>0.8</v>
      </c>
    </row>
    <row r="30" spans="2:9" ht="12.75" customHeight="1" x14ac:dyDescent="0.2">
      <c r="B30" s="5" t="s">
        <v>72</v>
      </c>
      <c r="C30" s="42"/>
      <c r="D30" s="79">
        <v>103</v>
      </c>
      <c r="E30" s="6">
        <v>0.2</v>
      </c>
      <c r="F30" s="6">
        <v>1.3</v>
      </c>
      <c r="G30" s="6">
        <v>1</v>
      </c>
      <c r="H30" s="6">
        <v>0.7</v>
      </c>
      <c r="I30" s="6">
        <v>0.7</v>
      </c>
    </row>
    <row r="31" spans="2:9" ht="12.75" customHeight="1" x14ac:dyDescent="0.2">
      <c r="B31" s="5" t="s">
        <v>73</v>
      </c>
      <c r="C31" s="42"/>
      <c r="D31" s="79">
        <v>98</v>
      </c>
      <c r="E31" s="6">
        <v>1.6</v>
      </c>
      <c r="F31" s="6">
        <v>3.4</v>
      </c>
      <c r="G31" s="6">
        <v>0.3</v>
      </c>
      <c r="H31" s="6">
        <v>0.3</v>
      </c>
      <c r="I31" s="6">
        <v>0.3</v>
      </c>
    </row>
    <row r="32" spans="2:9" ht="12.75" customHeight="1" thickBot="1" x14ac:dyDescent="0.25">
      <c r="B32" s="37" t="s">
        <v>74</v>
      </c>
      <c r="C32" s="43"/>
      <c r="D32" s="80">
        <v>101.8</v>
      </c>
      <c r="E32" s="38">
        <v>0.1</v>
      </c>
      <c r="F32" s="38">
        <v>2.2000000000000002</v>
      </c>
      <c r="G32" s="38">
        <v>-0.2</v>
      </c>
      <c r="H32" s="38">
        <v>0.3</v>
      </c>
      <c r="I32" s="38">
        <v>0.3</v>
      </c>
    </row>
    <row r="33" spans="2:9" ht="12.75" customHeight="1" x14ac:dyDescent="0.2">
      <c r="B33" s="123" t="str">
        <f>CONCATENATE("Zdroj: ",S!G23,", ",S!G27,". Výpočty MF ČR.")</f>
        <v>Zdroj: ČSÚ (2014a), Eurostat (2014). Výpočty MF ČR.</v>
      </c>
    </row>
    <row r="34" spans="2:9" ht="12.75" customHeight="1" x14ac:dyDescent="0.2">
      <c r="B34" s="123"/>
    </row>
    <row r="35" spans="2:9" ht="12.75" customHeight="1" x14ac:dyDescent="0.2">
      <c r="B35" s="23" t="s">
        <v>202</v>
      </c>
      <c r="I35" s="25" t="s">
        <v>205</v>
      </c>
    </row>
    <row r="36" spans="2:9" ht="1.5" customHeight="1" thickBot="1" x14ac:dyDescent="0.25">
      <c r="B36" s="59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</row>
    <row r="37" spans="2:9" ht="15" customHeight="1" x14ac:dyDescent="0.2">
      <c r="B37" s="57"/>
      <c r="C37" s="138" t="s">
        <v>33</v>
      </c>
      <c r="D37" s="76">
        <v>2013</v>
      </c>
      <c r="E37" s="58">
        <v>2013</v>
      </c>
      <c r="F37" s="58">
        <v>2014</v>
      </c>
      <c r="G37" s="58">
        <v>2015</v>
      </c>
      <c r="H37" s="58">
        <v>2016</v>
      </c>
      <c r="I37" s="58">
        <v>2017</v>
      </c>
    </row>
    <row r="38" spans="2:9" ht="9" customHeight="1" x14ac:dyDescent="0.2">
      <c r="B38" s="72"/>
      <c r="C38" s="139"/>
      <c r="D38" s="77" t="s">
        <v>67</v>
      </c>
      <c r="E38" s="135" t="s">
        <v>68</v>
      </c>
      <c r="F38" s="135">
        <v>0</v>
      </c>
      <c r="G38" s="135">
        <v>0</v>
      </c>
      <c r="H38" s="135">
        <v>0</v>
      </c>
      <c r="I38" s="135">
        <v>0</v>
      </c>
    </row>
    <row r="39" spans="2:9" ht="12.75" customHeight="1" x14ac:dyDescent="0.2">
      <c r="B39" s="5" t="s">
        <v>181</v>
      </c>
      <c r="C39" s="44"/>
      <c r="D39" s="75">
        <v>5124.2</v>
      </c>
      <c r="E39" s="6">
        <v>0.9</v>
      </c>
      <c r="F39" s="6">
        <v>0.3</v>
      </c>
      <c r="G39" s="6">
        <v>0.2</v>
      </c>
      <c r="H39" s="6">
        <v>0.2</v>
      </c>
      <c r="I39" s="6">
        <v>0.2</v>
      </c>
    </row>
    <row r="40" spans="2:9" ht="12.75" customHeight="1" x14ac:dyDescent="0.2">
      <c r="B40" s="5" t="s">
        <v>182</v>
      </c>
      <c r="C40" s="44"/>
      <c r="D40" s="71">
        <v>9.1</v>
      </c>
      <c r="E40" s="6">
        <v>-0.8</v>
      </c>
      <c r="F40" s="6">
        <v>-0.7</v>
      </c>
      <c r="G40" s="6">
        <v>-0.3</v>
      </c>
      <c r="H40" s="6">
        <v>0</v>
      </c>
      <c r="I40" s="6">
        <v>-0.1</v>
      </c>
    </row>
    <row r="41" spans="2:9" ht="12.75" customHeight="1" x14ac:dyDescent="0.2">
      <c r="B41" s="5" t="s">
        <v>183</v>
      </c>
      <c r="C41" s="44"/>
      <c r="D41" s="71">
        <v>7</v>
      </c>
      <c r="E41" s="6">
        <v>7</v>
      </c>
      <c r="F41" s="6">
        <v>6.8</v>
      </c>
      <c r="G41" s="6">
        <v>6.6</v>
      </c>
      <c r="H41" s="6">
        <v>6.4</v>
      </c>
      <c r="I41" s="6">
        <v>6</v>
      </c>
    </row>
    <row r="42" spans="2:9" ht="12.75" customHeight="1" x14ac:dyDescent="0.2">
      <c r="B42" s="5" t="s">
        <v>184</v>
      </c>
      <c r="C42" s="44"/>
      <c r="D42" s="75">
        <v>761.4</v>
      </c>
      <c r="E42" s="6">
        <v>-1.8</v>
      </c>
      <c r="F42" s="6">
        <v>1.4</v>
      </c>
      <c r="G42" s="6">
        <v>1.9</v>
      </c>
      <c r="H42" s="6">
        <v>1.8</v>
      </c>
      <c r="I42" s="6">
        <v>2.2999999999999998</v>
      </c>
    </row>
    <row r="43" spans="2:9" ht="12.75" customHeight="1" x14ac:dyDescent="0.2">
      <c r="B43" s="5" t="s">
        <v>185</v>
      </c>
      <c r="C43" s="44"/>
      <c r="D43" s="75">
        <v>420.5</v>
      </c>
      <c r="E43" s="6">
        <v>-0.2</v>
      </c>
      <c r="F43" s="6">
        <v>2.4</v>
      </c>
      <c r="G43" s="6">
        <v>2.2999999999999998</v>
      </c>
      <c r="H43" s="6">
        <v>2.1</v>
      </c>
      <c r="I43" s="6">
        <v>2.6</v>
      </c>
    </row>
    <row r="44" spans="2:9" ht="12.75" customHeight="1" x14ac:dyDescent="0.2">
      <c r="B44" s="5" t="s">
        <v>186</v>
      </c>
      <c r="C44" s="44" t="s">
        <v>169</v>
      </c>
      <c r="D44" s="75">
        <v>1649.3</v>
      </c>
      <c r="E44" s="6">
        <v>-0.4</v>
      </c>
      <c r="F44" s="6">
        <v>1.8</v>
      </c>
      <c r="G44" s="6">
        <v>3.7</v>
      </c>
      <c r="H44" s="6">
        <v>3.6</v>
      </c>
      <c r="I44" s="6">
        <v>4.0999999999999996</v>
      </c>
    </row>
    <row r="45" spans="2:9" ht="12.75" customHeight="1" thickBot="1" x14ac:dyDescent="0.25">
      <c r="B45" s="37" t="s">
        <v>187</v>
      </c>
      <c r="C45" s="45"/>
      <c r="D45" s="83">
        <v>389.5</v>
      </c>
      <c r="E45" s="38">
        <v>-1.9</v>
      </c>
      <c r="F45" s="38">
        <v>1.2</v>
      </c>
      <c r="G45" s="38">
        <v>3.5</v>
      </c>
      <c r="H45" s="38">
        <v>3.3</v>
      </c>
      <c r="I45" s="38">
        <v>3.9</v>
      </c>
    </row>
    <row r="46" spans="2:9" ht="26.25" customHeight="1" x14ac:dyDescent="0.2">
      <c r="B46" s="134" t="s">
        <v>240</v>
      </c>
      <c r="C46" s="134"/>
      <c r="D46" s="134"/>
      <c r="E46" s="134"/>
      <c r="F46" s="134"/>
      <c r="G46" s="134"/>
      <c r="H46" s="134"/>
      <c r="I46" s="134"/>
    </row>
    <row r="47" spans="2:9" ht="12.75" customHeight="1" x14ac:dyDescent="0.2">
      <c r="B47" s="123" t="str">
        <f>CONCATENATE("Zdroj: ",S!G23,", ",S!G25,". Výpočty MF ČR.")</f>
        <v>Zdroj: ČSÚ (2014a), ČSÚ (2014c). Výpočty MF ČR.</v>
      </c>
      <c r="C47" s="119"/>
      <c r="D47" s="6"/>
      <c r="E47" s="6"/>
      <c r="F47" s="6"/>
      <c r="G47" s="6"/>
      <c r="H47" s="6"/>
      <c r="I47" s="6"/>
    </row>
    <row r="48" spans="2:9" ht="12.75" customHeight="1" x14ac:dyDescent="0.2">
      <c r="B48" s="123"/>
      <c r="C48" s="121"/>
      <c r="D48" s="6"/>
      <c r="E48" s="6"/>
      <c r="F48" s="6"/>
      <c r="G48" s="6"/>
      <c r="H48" s="6"/>
      <c r="I48" s="6"/>
    </row>
    <row r="49" spans="2:9" ht="12.75" customHeight="1" x14ac:dyDescent="0.2">
      <c r="B49" s="23" t="s">
        <v>87</v>
      </c>
      <c r="I49" s="31" t="s">
        <v>133</v>
      </c>
    </row>
    <row r="50" spans="2:9" ht="1.5" customHeight="1" thickBot="1" x14ac:dyDescent="0.25">
      <c r="B50" s="62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</row>
    <row r="51" spans="2:9" ht="15" customHeight="1" x14ac:dyDescent="0.2">
      <c r="B51" s="39"/>
      <c r="C51" s="84"/>
      <c r="D51" s="41" t="s">
        <v>33</v>
      </c>
      <c r="E51" s="40">
        <v>2013</v>
      </c>
      <c r="F51" s="40">
        <v>2014</v>
      </c>
      <c r="G51" s="40">
        <v>2015</v>
      </c>
      <c r="H51" s="40">
        <v>2016</v>
      </c>
      <c r="I51" s="40">
        <v>2017</v>
      </c>
    </row>
    <row r="52" spans="2:9" ht="12.75" customHeight="1" x14ac:dyDescent="0.2">
      <c r="B52" s="5" t="s">
        <v>264</v>
      </c>
      <c r="C52" s="119"/>
      <c r="D52" s="44" t="s">
        <v>66</v>
      </c>
      <c r="E52" s="6">
        <v>1.1000000000000001</v>
      </c>
      <c r="F52" s="6">
        <v>1.2</v>
      </c>
      <c r="G52" s="6">
        <v>1.2</v>
      </c>
      <c r="H52" s="6">
        <v>1</v>
      </c>
      <c r="I52" s="6">
        <v>0.8</v>
      </c>
    </row>
    <row r="53" spans="2:9" ht="12.75" customHeight="1" x14ac:dyDescent="0.2">
      <c r="B53" s="104" t="s">
        <v>113</v>
      </c>
      <c r="C53" s="14"/>
      <c r="D53" s="44"/>
      <c r="E53" s="27">
        <v>6.4</v>
      </c>
      <c r="F53" s="27">
        <v>7.7</v>
      </c>
      <c r="G53" s="27">
        <v>8.4</v>
      </c>
      <c r="H53" s="27">
        <v>8.8000000000000007</v>
      </c>
      <c r="I53" s="27">
        <v>9.1</v>
      </c>
    </row>
    <row r="54" spans="2:9" ht="12.75" customHeight="1" x14ac:dyDescent="0.2">
      <c r="B54" s="104" t="s">
        <v>115</v>
      </c>
      <c r="C54" s="14"/>
      <c r="D54" s="44"/>
      <c r="E54" s="27">
        <v>-7.5</v>
      </c>
      <c r="F54" s="27">
        <v>-8.9</v>
      </c>
      <c r="G54" s="27">
        <v>-9.5</v>
      </c>
      <c r="H54" s="27">
        <v>-10</v>
      </c>
      <c r="I54" s="27">
        <v>-10.4</v>
      </c>
    </row>
    <row r="55" spans="2:9" ht="12.75" customHeight="1" x14ac:dyDescent="0.2">
      <c r="B55" s="104" t="s">
        <v>116</v>
      </c>
      <c r="C55" s="14"/>
      <c r="D55" s="44"/>
      <c r="E55" s="27">
        <v>2.2000000000000002</v>
      </c>
      <c r="F55" s="27">
        <v>2.4</v>
      </c>
      <c r="G55" s="27">
        <v>2.2999999999999998</v>
      </c>
      <c r="H55" s="27">
        <v>2.2000000000000002</v>
      </c>
      <c r="I55" s="27">
        <v>2.2000000000000002</v>
      </c>
    </row>
    <row r="56" spans="2:9" ht="12.75" customHeight="1" x14ac:dyDescent="0.2">
      <c r="B56" s="5" t="s">
        <v>265</v>
      </c>
      <c r="C56" s="119"/>
      <c r="D56" s="44" t="s">
        <v>66</v>
      </c>
      <c r="E56" s="6">
        <v>2.6</v>
      </c>
      <c r="F56" s="6">
        <v>3.1</v>
      </c>
      <c r="G56" s="6">
        <v>3.5</v>
      </c>
      <c r="H56" s="6">
        <v>3</v>
      </c>
      <c r="I56" s="6">
        <v>2.5</v>
      </c>
    </row>
    <row r="57" spans="2:9" ht="12.75" customHeight="1" x14ac:dyDescent="0.2">
      <c r="B57" s="5" t="s">
        <v>266</v>
      </c>
      <c r="C57" s="119"/>
      <c r="D57" s="44" t="s">
        <v>157</v>
      </c>
      <c r="E57" s="6">
        <v>-1.5</v>
      </c>
      <c r="F57" s="6">
        <v>-1.8</v>
      </c>
      <c r="G57" s="6">
        <v>-2.2999999999999998</v>
      </c>
      <c r="H57" s="6">
        <v>-2</v>
      </c>
      <c r="I57" s="6">
        <v>-1.7</v>
      </c>
    </row>
    <row r="58" spans="2:9" ht="12.75" customHeight="1" thickBot="1" x14ac:dyDescent="0.25">
      <c r="B58" s="37" t="s">
        <v>86</v>
      </c>
      <c r="C58" s="55"/>
      <c r="D58" s="45"/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2:9" ht="12.75" customHeight="1" x14ac:dyDescent="0.2">
      <c r="B59" s="134" t="s">
        <v>267</v>
      </c>
      <c r="C59" s="134"/>
      <c r="D59" s="134"/>
      <c r="E59" s="134"/>
      <c r="F59" s="134"/>
      <c r="G59" s="134"/>
      <c r="H59" s="134"/>
      <c r="I59" s="134"/>
    </row>
    <row r="60" spans="2:9" ht="12.75" customHeight="1" x14ac:dyDescent="0.2">
      <c r="B60" s="123" t="str">
        <f>CONCATENATE("Zdroj: ",S!G24,". Výpočty MF ČR.")</f>
        <v>Zdroj: ČSÚ (2014b). Výpočty MF ČR.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honeticPr fontId="18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 enableFormatConditionsCalculation="0">
    <tabColor indexed="51"/>
  </sheetPr>
  <dimension ref="B2:I71"/>
  <sheetViews>
    <sheetView showGridLines="0" zoomScale="120" zoomScaleNormal="120" workbookViewId="0"/>
  </sheetViews>
  <sheetFormatPr defaultColWidth="7.140625" defaultRowHeight="12.75" customHeight="1" x14ac:dyDescent="0.2"/>
  <cols>
    <col min="1" max="1" width="2.7109375" style="4" customWidth="1"/>
    <col min="2" max="2" width="41.7109375" style="4" customWidth="1"/>
    <col min="3" max="9" width="7.140625" style="4" customWidth="1"/>
    <col min="10" max="16384" width="7.140625" style="4"/>
  </cols>
  <sheetData>
    <row r="2" spans="2:9" ht="12.75" customHeight="1" x14ac:dyDescent="0.2">
      <c r="B2" s="9" t="s">
        <v>207</v>
      </c>
      <c r="I2" s="25" t="s">
        <v>206</v>
      </c>
    </row>
    <row r="3" spans="2:9" ht="1.5" customHeight="1" thickBot="1" x14ac:dyDescent="0.25">
      <c r="B3" s="47"/>
      <c r="C3" s="63"/>
      <c r="D3" s="63"/>
      <c r="E3" s="63"/>
      <c r="F3" s="63"/>
      <c r="G3" s="63"/>
      <c r="H3" s="63"/>
      <c r="I3" s="63"/>
    </row>
    <row r="4" spans="2:9" ht="15" customHeight="1" x14ac:dyDescent="0.2">
      <c r="B4" s="57"/>
      <c r="C4" s="138" t="s">
        <v>33</v>
      </c>
      <c r="D4" s="78">
        <v>2013</v>
      </c>
      <c r="E4" s="58">
        <v>2013</v>
      </c>
      <c r="F4" s="58">
        <v>2014</v>
      </c>
      <c r="G4" s="58">
        <v>2015</v>
      </c>
      <c r="H4" s="58">
        <v>2016</v>
      </c>
      <c r="I4" s="58">
        <v>2017</v>
      </c>
    </row>
    <row r="5" spans="2:9" ht="9" customHeight="1" x14ac:dyDescent="0.2">
      <c r="B5" s="72"/>
      <c r="C5" s="139"/>
      <c r="D5" s="103" t="s">
        <v>67</v>
      </c>
      <c r="E5" s="135" t="s">
        <v>133</v>
      </c>
      <c r="F5" s="135"/>
      <c r="G5" s="135"/>
      <c r="H5" s="135"/>
      <c r="I5" s="135"/>
    </row>
    <row r="6" spans="2:9" ht="12.75" customHeight="1" x14ac:dyDescent="0.2">
      <c r="B6" s="136" t="s">
        <v>34</v>
      </c>
      <c r="C6" s="137"/>
      <c r="D6" s="86"/>
      <c r="E6" s="6"/>
      <c r="F6" s="6"/>
      <c r="G6" s="6"/>
      <c r="H6" s="6"/>
      <c r="I6" s="6"/>
    </row>
    <row r="7" spans="2:9" ht="12.75" customHeight="1" x14ac:dyDescent="0.2">
      <c r="B7" s="5" t="s">
        <v>138</v>
      </c>
      <c r="C7" s="44" t="s">
        <v>152</v>
      </c>
      <c r="D7" s="86">
        <v>-56.4</v>
      </c>
      <c r="E7" s="6">
        <v>-1.5</v>
      </c>
      <c r="F7" s="6">
        <v>-1.8</v>
      </c>
      <c r="G7" s="6">
        <v>-2.2999999999999998</v>
      </c>
      <c r="H7" s="6">
        <v>-2</v>
      </c>
      <c r="I7" s="6">
        <v>-1.7</v>
      </c>
    </row>
    <row r="8" spans="2:9" ht="12.75" customHeight="1" x14ac:dyDescent="0.2">
      <c r="B8" s="5" t="s">
        <v>139</v>
      </c>
      <c r="C8" s="44" t="s">
        <v>153</v>
      </c>
      <c r="D8" s="86">
        <v>-72.7</v>
      </c>
      <c r="E8" s="6">
        <v>-1.9</v>
      </c>
      <c r="F8" s="6">
        <v>-2</v>
      </c>
      <c r="G8" s="6">
        <v>-2.4</v>
      </c>
      <c r="H8" s="6">
        <v>-2.1</v>
      </c>
      <c r="I8" s="6">
        <v>-1.7</v>
      </c>
    </row>
    <row r="9" spans="2:9" ht="12.75" customHeight="1" x14ac:dyDescent="0.2">
      <c r="B9" s="5" t="s">
        <v>140</v>
      </c>
      <c r="C9" s="44" t="s">
        <v>154</v>
      </c>
      <c r="D9" s="86" t="s">
        <v>235</v>
      </c>
      <c r="E9" s="6" t="s">
        <v>235</v>
      </c>
      <c r="F9" s="6" t="s">
        <v>235</v>
      </c>
      <c r="G9" s="6" t="s">
        <v>235</v>
      </c>
      <c r="H9" s="6" t="s">
        <v>235</v>
      </c>
      <c r="I9" s="6" t="s">
        <v>235</v>
      </c>
    </row>
    <row r="10" spans="2:9" ht="12.75" customHeight="1" x14ac:dyDescent="0.2">
      <c r="B10" s="5" t="s">
        <v>141</v>
      </c>
      <c r="C10" s="44" t="s">
        <v>155</v>
      </c>
      <c r="D10" s="86">
        <v>15.4</v>
      </c>
      <c r="E10" s="6">
        <v>0.4</v>
      </c>
      <c r="F10" s="6">
        <v>0.2</v>
      </c>
      <c r="G10" s="6">
        <v>0.1</v>
      </c>
      <c r="H10" s="6">
        <v>0</v>
      </c>
      <c r="I10" s="6">
        <v>0</v>
      </c>
    </row>
    <row r="11" spans="2:9" ht="12.75" customHeight="1" x14ac:dyDescent="0.2">
      <c r="B11" s="50" t="s">
        <v>142</v>
      </c>
      <c r="C11" s="85" t="s">
        <v>156</v>
      </c>
      <c r="D11" s="90">
        <v>0.8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2:9" ht="12.75" customHeight="1" x14ac:dyDescent="0.2">
      <c r="B12" s="140" t="s">
        <v>35</v>
      </c>
      <c r="C12" s="141"/>
      <c r="D12" s="87"/>
      <c r="E12" s="120"/>
      <c r="F12" s="120"/>
      <c r="G12" s="120"/>
      <c r="H12" s="120"/>
      <c r="I12" s="120"/>
    </row>
    <row r="13" spans="2:9" ht="12.75" customHeight="1" x14ac:dyDescent="0.2">
      <c r="B13" s="5" t="s">
        <v>143</v>
      </c>
      <c r="C13" s="44" t="s">
        <v>159</v>
      </c>
      <c r="D13" s="86">
        <v>1588.4</v>
      </c>
      <c r="E13" s="6">
        <v>40.9</v>
      </c>
      <c r="F13" s="6">
        <v>40.6</v>
      </c>
      <c r="G13" s="6">
        <v>39.9</v>
      </c>
      <c r="H13" s="6">
        <v>39.5</v>
      </c>
      <c r="I13" s="6">
        <v>39.299999999999997</v>
      </c>
    </row>
    <row r="14" spans="2:9" ht="12.75" customHeight="1" x14ac:dyDescent="0.2">
      <c r="B14" s="5" t="s">
        <v>124</v>
      </c>
      <c r="C14" s="44" t="s">
        <v>165</v>
      </c>
      <c r="D14" s="86">
        <v>1644.8</v>
      </c>
      <c r="E14" s="6">
        <v>42.4</v>
      </c>
      <c r="F14" s="6">
        <v>42.4</v>
      </c>
      <c r="G14" s="6">
        <v>42.2</v>
      </c>
      <c r="H14" s="6">
        <v>41.5</v>
      </c>
      <c r="I14" s="6">
        <v>41</v>
      </c>
    </row>
    <row r="15" spans="2:9" ht="12.75" customHeight="1" x14ac:dyDescent="0.2">
      <c r="B15" s="5" t="s">
        <v>40</v>
      </c>
      <c r="C15" s="44" t="s">
        <v>157</v>
      </c>
      <c r="D15" s="86">
        <v>-56.4</v>
      </c>
      <c r="E15" s="6">
        <v>-1.5</v>
      </c>
      <c r="F15" s="6">
        <v>-1.8</v>
      </c>
      <c r="G15" s="6">
        <v>-2.2999999999999998</v>
      </c>
      <c r="H15" s="6">
        <v>-2</v>
      </c>
      <c r="I15" s="6">
        <v>-1.7</v>
      </c>
    </row>
    <row r="16" spans="2:9" ht="12.75" customHeight="1" x14ac:dyDescent="0.2">
      <c r="B16" s="5" t="s">
        <v>123</v>
      </c>
      <c r="C16" s="44" t="s">
        <v>158</v>
      </c>
      <c r="D16" s="86">
        <v>53.9</v>
      </c>
      <c r="E16" s="6">
        <v>1.4</v>
      </c>
      <c r="F16" s="6">
        <v>1.4</v>
      </c>
      <c r="G16" s="6">
        <v>1.4</v>
      </c>
      <c r="H16" s="6">
        <v>1.4</v>
      </c>
      <c r="I16" s="6">
        <v>1.3</v>
      </c>
    </row>
    <row r="17" spans="2:9" ht="12.75" customHeight="1" x14ac:dyDescent="0.2">
      <c r="B17" s="5" t="s">
        <v>144</v>
      </c>
      <c r="C17" s="44"/>
      <c r="D17" s="86">
        <v>-2.5</v>
      </c>
      <c r="E17" s="6">
        <v>-0.1</v>
      </c>
      <c r="F17" s="6">
        <v>-0.5</v>
      </c>
      <c r="G17" s="6">
        <v>-0.9</v>
      </c>
      <c r="H17" s="6">
        <v>-0.7</v>
      </c>
      <c r="I17" s="6">
        <v>-0.3</v>
      </c>
    </row>
    <row r="18" spans="2:9" ht="12.75" customHeight="1" x14ac:dyDescent="0.2">
      <c r="B18" s="50" t="s">
        <v>14</v>
      </c>
      <c r="C18" s="85"/>
      <c r="D18" s="90">
        <v>-7.7</v>
      </c>
      <c r="E18" s="51">
        <v>-0.2</v>
      </c>
      <c r="F18" s="51">
        <v>0.1</v>
      </c>
      <c r="G18" s="51">
        <v>-0.1</v>
      </c>
      <c r="H18" s="51">
        <v>-0.1</v>
      </c>
      <c r="I18" s="51">
        <v>0</v>
      </c>
    </row>
    <row r="19" spans="2:9" ht="12.75" customHeight="1" x14ac:dyDescent="0.2">
      <c r="B19" s="140" t="s">
        <v>134</v>
      </c>
      <c r="C19" s="141"/>
      <c r="D19" s="87"/>
      <c r="E19" s="120"/>
      <c r="F19" s="120"/>
      <c r="G19" s="120"/>
      <c r="H19" s="120"/>
      <c r="I19" s="120"/>
    </row>
    <row r="20" spans="2:9" ht="12.75" customHeight="1" x14ac:dyDescent="0.2">
      <c r="B20" s="5" t="s">
        <v>15</v>
      </c>
      <c r="C20" s="44"/>
      <c r="D20" s="86">
        <v>766.8</v>
      </c>
      <c r="E20" s="6">
        <v>19.7</v>
      </c>
      <c r="F20" s="6">
        <v>19.2</v>
      </c>
      <c r="G20" s="6">
        <v>18.8</v>
      </c>
      <c r="H20" s="6">
        <v>18.7</v>
      </c>
      <c r="I20" s="6">
        <v>18.5</v>
      </c>
    </row>
    <row r="21" spans="2:9" ht="12.75" customHeight="1" x14ac:dyDescent="0.2">
      <c r="B21" s="5" t="s">
        <v>16</v>
      </c>
      <c r="C21" s="44" t="s">
        <v>160</v>
      </c>
      <c r="D21" s="86">
        <v>483.2</v>
      </c>
      <c r="E21" s="6">
        <v>12.4</v>
      </c>
      <c r="F21" s="6">
        <v>11.9</v>
      </c>
      <c r="G21" s="6">
        <v>11.6</v>
      </c>
      <c r="H21" s="6">
        <v>11.5</v>
      </c>
      <c r="I21" s="6">
        <v>11.3</v>
      </c>
    </row>
    <row r="22" spans="2:9" ht="12.75" customHeight="1" x14ac:dyDescent="0.2">
      <c r="B22" s="5" t="s">
        <v>17</v>
      </c>
      <c r="C22" s="44" t="s">
        <v>161</v>
      </c>
      <c r="D22" s="86">
        <v>283.39999999999998</v>
      </c>
      <c r="E22" s="6">
        <v>7.3</v>
      </c>
      <c r="F22" s="6">
        <v>7.3</v>
      </c>
      <c r="G22" s="6">
        <v>7.2</v>
      </c>
      <c r="H22" s="6">
        <v>7.2</v>
      </c>
      <c r="I22" s="6">
        <v>7.2</v>
      </c>
    </row>
    <row r="23" spans="2:9" ht="12.75" customHeight="1" x14ac:dyDescent="0.2">
      <c r="B23" s="5" t="s">
        <v>18</v>
      </c>
      <c r="C23" s="44" t="s">
        <v>162</v>
      </c>
      <c r="D23" s="86">
        <v>0.2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2:9" ht="12.75" customHeight="1" x14ac:dyDescent="0.2">
      <c r="B24" s="5" t="s">
        <v>271</v>
      </c>
      <c r="C24" s="44" t="s">
        <v>163</v>
      </c>
      <c r="D24" s="86">
        <v>606.4</v>
      </c>
      <c r="E24" s="6">
        <v>15.6</v>
      </c>
      <c r="F24" s="6">
        <v>15.3</v>
      </c>
      <c r="G24" s="6">
        <v>15.3</v>
      </c>
      <c r="H24" s="6">
        <v>15.4</v>
      </c>
      <c r="I24" s="6">
        <v>15.5</v>
      </c>
    </row>
    <row r="25" spans="2:9" ht="12.75" customHeight="1" x14ac:dyDescent="0.2">
      <c r="B25" s="5" t="s">
        <v>19</v>
      </c>
      <c r="C25" s="44" t="s">
        <v>164</v>
      </c>
      <c r="D25" s="86">
        <v>34.299999999999997</v>
      </c>
      <c r="E25" s="6">
        <v>0.9</v>
      </c>
      <c r="F25" s="6">
        <v>0.8</v>
      </c>
      <c r="G25" s="6">
        <v>0.8</v>
      </c>
      <c r="H25" s="6">
        <v>0.8</v>
      </c>
      <c r="I25" s="6">
        <v>0.8</v>
      </c>
    </row>
    <row r="26" spans="2:9" ht="12.75" customHeight="1" x14ac:dyDescent="0.2">
      <c r="B26" s="5" t="s">
        <v>20</v>
      </c>
      <c r="C26" s="44"/>
      <c r="D26" s="86">
        <v>180.8</v>
      </c>
      <c r="E26" s="6">
        <v>4.7</v>
      </c>
      <c r="F26" s="6">
        <v>5.3</v>
      </c>
      <c r="G26" s="6">
        <v>5</v>
      </c>
      <c r="H26" s="6">
        <v>4.5999999999999996</v>
      </c>
      <c r="I26" s="6">
        <v>4.5999999999999996</v>
      </c>
    </row>
    <row r="27" spans="2:9" ht="12.75" customHeight="1" x14ac:dyDescent="0.2">
      <c r="B27" s="5" t="s">
        <v>21</v>
      </c>
      <c r="C27" s="44" t="s">
        <v>159</v>
      </c>
      <c r="D27" s="86">
        <v>1588.4</v>
      </c>
      <c r="E27" s="6">
        <v>40.9</v>
      </c>
      <c r="F27" s="6">
        <v>40.6</v>
      </c>
      <c r="G27" s="6">
        <v>39.9</v>
      </c>
      <c r="H27" s="6">
        <v>39.5</v>
      </c>
      <c r="I27" s="6">
        <v>39.299999999999997</v>
      </c>
    </row>
    <row r="28" spans="2:9" ht="12.75" customHeight="1" x14ac:dyDescent="0.2">
      <c r="B28" s="50" t="s">
        <v>31</v>
      </c>
      <c r="C28" s="85"/>
      <c r="D28" s="90">
        <v>1373.2</v>
      </c>
      <c r="E28" s="51">
        <v>35.4</v>
      </c>
      <c r="F28" s="51">
        <v>34.5</v>
      </c>
      <c r="G28" s="51">
        <v>34.1</v>
      </c>
      <c r="H28" s="51">
        <v>34.1</v>
      </c>
      <c r="I28" s="51">
        <v>34</v>
      </c>
    </row>
    <row r="29" spans="2:9" ht="12.75" customHeight="1" x14ac:dyDescent="0.2">
      <c r="B29" s="140" t="s">
        <v>137</v>
      </c>
      <c r="C29" s="141"/>
      <c r="D29" s="87"/>
      <c r="E29" s="120"/>
      <c r="F29" s="120"/>
      <c r="G29" s="120"/>
      <c r="H29" s="120"/>
      <c r="I29" s="120"/>
    </row>
    <row r="30" spans="2:9" ht="12.75" customHeight="1" x14ac:dyDescent="0.2">
      <c r="B30" s="5" t="s">
        <v>98</v>
      </c>
      <c r="C30" s="44" t="s">
        <v>99</v>
      </c>
      <c r="D30" s="86">
        <v>509</v>
      </c>
      <c r="E30" s="6">
        <v>13.1</v>
      </c>
      <c r="F30" s="6">
        <v>12.9</v>
      </c>
      <c r="G30" s="6">
        <v>12.7</v>
      </c>
      <c r="H30" s="6">
        <v>12.5</v>
      </c>
      <c r="I30" s="6">
        <v>12.4</v>
      </c>
    </row>
    <row r="31" spans="2:9" ht="12.75" customHeight="1" x14ac:dyDescent="0.2">
      <c r="B31" s="5" t="s">
        <v>100</v>
      </c>
      <c r="C31" s="44" t="s">
        <v>169</v>
      </c>
      <c r="D31" s="86">
        <v>293.39999999999998</v>
      </c>
      <c r="E31" s="6">
        <v>7.6</v>
      </c>
      <c r="F31" s="6">
        <v>7.4</v>
      </c>
      <c r="G31" s="6">
        <v>7.3</v>
      </c>
      <c r="H31" s="6">
        <v>7.3</v>
      </c>
      <c r="I31" s="6">
        <v>7.1</v>
      </c>
    </row>
    <row r="32" spans="2:9" ht="12.75" customHeight="1" x14ac:dyDescent="0.2">
      <c r="B32" s="5" t="s">
        <v>101</v>
      </c>
      <c r="C32" s="44" t="s">
        <v>22</v>
      </c>
      <c r="D32" s="86">
        <v>215.6</v>
      </c>
      <c r="E32" s="6">
        <v>5.6</v>
      </c>
      <c r="F32" s="6">
        <v>5.4</v>
      </c>
      <c r="G32" s="6">
        <v>5.3</v>
      </c>
      <c r="H32" s="6">
        <v>5.3</v>
      </c>
      <c r="I32" s="6">
        <v>5.3</v>
      </c>
    </row>
    <row r="33" spans="2:9" ht="12.75" customHeight="1" x14ac:dyDescent="0.2">
      <c r="B33" s="5" t="s">
        <v>102</v>
      </c>
      <c r="C33" s="44"/>
      <c r="D33" s="86">
        <v>778</v>
      </c>
      <c r="E33" s="6">
        <v>20</v>
      </c>
      <c r="F33" s="6">
        <v>20.100000000000001</v>
      </c>
      <c r="G33" s="6">
        <v>20.100000000000001</v>
      </c>
      <c r="H33" s="6">
        <v>20</v>
      </c>
      <c r="I33" s="6">
        <v>19.7</v>
      </c>
    </row>
    <row r="34" spans="2:9" ht="12.75" customHeight="1" x14ac:dyDescent="0.2">
      <c r="B34" s="107" t="s">
        <v>122</v>
      </c>
      <c r="C34" s="44"/>
      <c r="D34" s="86">
        <v>17.2</v>
      </c>
      <c r="E34" s="6">
        <v>0.4</v>
      </c>
      <c r="F34" s="6">
        <v>0.5</v>
      </c>
      <c r="G34" s="6">
        <v>0.4</v>
      </c>
      <c r="H34" s="6">
        <v>0.4</v>
      </c>
      <c r="I34" s="6">
        <v>0.4</v>
      </c>
    </row>
    <row r="35" spans="2:9" s="24" customFormat="1" ht="12.75" customHeight="1" x14ac:dyDescent="0.2">
      <c r="B35" s="5" t="s">
        <v>103</v>
      </c>
      <c r="C35" s="44"/>
      <c r="D35" s="86">
        <v>234.3</v>
      </c>
      <c r="E35" s="6">
        <v>6</v>
      </c>
      <c r="F35" s="6">
        <v>6</v>
      </c>
      <c r="G35" s="6">
        <v>5.9</v>
      </c>
      <c r="H35" s="6">
        <v>5.8</v>
      </c>
      <c r="I35" s="6">
        <v>5.7</v>
      </c>
    </row>
    <row r="36" spans="2:9" ht="12.75" customHeight="1" x14ac:dyDescent="0.2">
      <c r="B36" s="5" t="s">
        <v>272</v>
      </c>
      <c r="C36" s="44" t="s">
        <v>166</v>
      </c>
      <c r="D36" s="86">
        <v>543.70000000000005</v>
      </c>
      <c r="E36" s="6">
        <v>14</v>
      </c>
      <c r="F36" s="6">
        <v>14.2</v>
      </c>
      <c r="G36" s="6">
        <v>14.2</v>
      </c>
      <c r="H36" s="6">
        <v>14.2</v>
      </c>
      <c r="I36" s="6">
        <v>14</v>
      </c>
    </row>
    <row r="37" spans="2:9" ht="12.75" customHeight="1" x14ac:dyDescent="0.2">
      <c r="B37" s="5" t="s">
        <v>125</v>
      </c>
      <c r="C37" s="44" t="s">
        <v>158</v>
      </c>
      <c r="D37" s="86">
        <v>53.9</v>
      </c>
      <c r="E37" s="6">
        <v>1.4</v>
      </c>
      <c r="F37" s="6">
        <v>1.4</v>
      </c>
      <c r="G37" s="6">
        <v>1.4</v>
      </c>
      <c r="H37" s="6">
        <v>1.4</v>
      </c>
      <c r="I37" s="6">
        <v>1.3</v>
      </c>
    </row>
    <row r="38" spans="2:9" ht="12.75" customHeight="1" x14ac:dyDescent="0.2">
      <c r="B38" s="5" t="s">
        <v>104</v>
      </c>
      <c r="C38" s="44" t="s">
        <v>167</v>
      </c>
      <c r="D38" s="86">
        <v>77.3</v>
      </c>
      <c r="E38" s="6">
        <v>2</v>
      </c>
      <c r="F38" s="6">
        <v>2</v>
      </c>
      <c r="G38" s="6">
        <v>2</v>
      </c>
      <c r="H38" s="6">
        <v>1.9</v>
      </c>
      <c r="I38" s="6">
        <v>1.9</v>
      </c>
    </row>
    <row r="39" spans="2:9" ht="12.75" customHeight="1" x14ac:dyDescent="0.2">
      <c r="B39" s="5" t="s">
        <v>105</v>
      </c>
      <c r="C39" s="44" t="s">
        <v>168</v>
      </c>
      <c r="D39" s="86">
        <v>108.1</v>
      </c>
      <c r="E39" s="6">
        <v>2.8</v>
      </c>
      <c r="F39" s="6">
        <v>3.5</v>
      </c>
      <c r="G39" s="6">
        <v>3.3</v>
      </c>
      <c r="H39" s="6">
        <v>3</v>
      </c>
      <c r="I39" s="6">
        <v>2.9</v>
      </c>
    </row>
    <row r="40" spans="2:9" ht="12.75" customHeight="1" x14ac:dyDescent="0.2">
      <c r="B40" s="5" t="s">
        <v>106</v>
      </c>
      <c r="C40" s="44" t="s">
        <v>97</v>
      </c>
      <c r="D40" s="86">
        <v>46.5</v>
      </c>
      <c r="E40" s="6">
        <v>1.2</v>
      </c>
      <c r="F40" s="6">
        <v>1.1000000000000001</v>
      </c>
      <c r="G40" s="6">
        <v>1.1000000000000001</v>
      </c>
      <c r="H40" s="6">
        <v>1</v>
      </c>
      <c r="I40" s="6">
        <v>1</v>
      </c>
    </row>
    <row r="41" spans="2:9" ht="12.75" customHeight="1" x14ac:dyDescent="0.2">
      <c r="B41" s="5" t="s">
        <v>23</v>
      </c>
      <c r="C41" s="44"/>
      <c r="D41" s="86">
        <v>72</v>
      </c>
      <c r="E41" s="6">
        <v>1.9</v>
      </c>
      <c r="F41" s="6">
        <v>1.5</v>
      </c>
      <c r="G41" s="6">
        <v>1.7</v>
      </c>
      <c r="H41" s="6">
        <v>1.7</v>
      </c>
      <c r="I41" s="6">
        <v>1.7</v>
      </c>
    </row>
    <row r="42" spans="2:9" ht="12.75" customHeight="1" x14ac:dyDescent="0.2">
      <c r="B42" s="5" t="s">
        <v>121</v>
      </c>
      <c r="C42" s="44" t="s">
        <v>165</v>
      </c>
      <c r="D42" s="86">
        <v>1644.8</v>
      </c>
      <c r="E42" s="6">
        <v>42.4</v>
      </c>
      <c r="F42" s="6">
        <v>42.4</v>
      </c>
      <c r="G42" s="6">
        <v>42.2</v>
      </c>
      <c r="H42" s="6">
        <v>41.5</v>
      </c>
      <c r="I42" s="6">
        <v>41</v>
      </c>
    </row>
    <row r="43" spans="2:9" ht="12.75" customHeight="1" thickBot="1" x14ac:dyDescent="0.25">
      <c r="B43" s="37" t="s">
        <v>196</v>
      </c>
      <c r="C43" s="45" t="s">
        <v>24</v>
      </c>
      <c r="D43" s="88">
        <v>802.4</v>
      </c>
      <c r="E43" s="89">
        <v>20.7</v>
      </c>
      <c r="F43" s="38">
        <v>20.3</v>
      </c>
      <c r="G43" s="38">
        <v>19.899999999999999</v>
      </c>
      <c r="H43" s="38">
        <v>19.600000000000001</v>
      </c>
      <c r="I43" s="38">
        <v>19.3</v>
      </c>
    </row>
    <row r="44" spans="2:9" ht="12.75" customHeight="1" x14ac:dyDescent="0.2">
      <c r="B44" s="134" t="s">
        <v>241</v>
      </c>
      <c r="C44" s="134"/>
      <c r="D44" s="134"/>
      <c r="E44" s="134"/>
      <c r="F44" s="134"/>
      <c r="G44" s="134"/>
      <c r="H44" s="134"/>
      <c r="I44" s="134"/>
    </row>
    <row r="45" spans="2:9" ht="12.75" customHeight="1" x14ac:dyDescent="0.2">
      <c r="B45" s="142" t="s">
        <v>126</v>
      </c>
      <c r="C45" s="142"/>
      <c r="D45" s="142"/>
      <c r="E45" s="142"/>
      <c r="F45" s="142"/>
      <c r="G45" s="142"/>
      <c r="H45" s="142"/>
      <c r="I45" s="142"/>
    </row>
    <row r="46" spans="2:9" ht="12.75" customHeight="1" x14ac:dyDescent="0.2">
      <c r="B46" s="142" t="s">
        <v>208</v>
      </c>
      <c r="C46" s="142"/>
      <c r="D46" s="142"/>
      <c r="E46" s="142"/>
      <c r="F46" s="142"/>
      <c r="G46" s="142"/>
      <c r="H46" s="142"/>
      <c r="I46" s="142"/>
    </row>
    <row r="47" spans="2:9" ht="12.75" customHeight="1" x14ac:dyDescent="0.2">
      <c r="B47" s="123" t="str">
        <f>CONCATENATE("Zdroj: ",S!G24,". Výpočty MF ČR.")</f>
        <v>Zdroj: ČSÚ (2014b). Výpočty MF ČR.</v>
      </c>
    </row>
    <row r="48" spans="2:9" ht="12.75" customHeight="1" x14ac:dyDescent="0.2">
      <c r="B48" s="123"/>
    </row>
    <row r="49" spans="2:9" ht="12.75" customHeight="1" x14ac:dyDescent="0.2">
      <c r="B49" s="9" t="s">
        <v>199</v>
      </c>
      <c r="I49" s="25" t="s">
        <v>206</v>
      </c>
    </row>
    <row r="50" spans="2:9" ht="1.5" customHeight="1" thickBot="1" x14ac:dyDescent="0.25">
      <c r="B50" s="47"/>
      <c r="C50" s="63"/>
      <c r="D50" s="63"/>
      <c r="E50" s="63"/>
      <c r="F50" s="63"/>
      <c r="G50" s="63"/>
      <c r="H50" s="63"/>
      <c r="I50" s="63"/>
    </row>
    <row r="51" spans="2:9" ht="15" customHeight="1" x14ac:dyDescent="0.2">
      <c r="B51" s="57"/>
      <c r="C51" s="138"/>
      <c r="D51" s="78">
        <v>2013</v>
      </c>
      <c r="E51" s="58">
        <v>2013</v>
      </c>
      <c r="F51" s="58">
        <v>2014</v>
      </c>
      <c r="G51" s="58">
        <v>2015</v>
      </c>
      <c r="H51" s="58">
        <v>2016</v>
      </c>
      <c r="I51" s="58">
        <v>2017</v>
      </c>
    </row>
    <row r="52" spans="2:9" ht="9" customHeight="1" x14ac:dyDescent="0.2">
      <c r="B52" s="72"/>
      <c r="C52" s="139"/>
      <c r="D52" s="103" t="s">
        <v>67</v>
      </c>
      <c r="E52" s="135" t="s">
        <v>133</v>
      </c>
      <c r="F52" s="135"/>
      <c r="G52" s="135"/>
      <c r="H52" s="135"/>
      <c r="I52" s="135"/>
    </row>
    <row r="53" spans="2:9" ht="12.75" customHeight="1" x14ac:dyDescent="0.2">
      <c r="B53" s="5" t="s">
        <v>107</v>
      </c>
      <c r="C53" s="44"/>
      <c r="D53" s="86">
        <v>1588.4</v>
      </c>
      <c r="E53" s="6">
        <v>40.9</v>
      </c>
      <c r="F53" s="6">
        <v>40.6</v>
      </c>
      <c r="G53" s="6">
        <v>39.700000000000003</v>
      </c>
      <c r="H53" s="6">
        <v>38.700000000000003</v>
      </c>
      <c r="I53" s="6">
        <v>38.5</v>
      </c>
    </row>
    <row r="54" spans="2:9" ht="12.75" customHeight="1" thickBot="1" x14ac:dyDescent="0.25">
      <c r="B54" s="37" t="s">
        <v>175</v>
      </c>
      <c r="C54" s="45"/>
      <c r="D54" s="106">
        <v>1644.8</v>
      </c>
      <c r="E54" s="38">
        <v>42.4</v>
      </c>
      <c r="F54" s="38">
        <v>42.4</v>
      </c>
      <c r="G54" s="38">
        <v>42</v>
      </c>
      <c r="H54" s="38">
        <v>41.3</v>
      </c>
      <c r="I54" s="38">
        <v>40.799999999999997</v>
      </c>
    </row>
    <row r="55" spans="2:9" ht="12.75" customHeight="1" x14ac:dyDescent="0.2">
      <c r="B55" s="123" t="s">
        <v>222</v>
      </c>
      <c r="C55" s="97"/>
      <c r="D55" s="124"/>
      <c r="E55" s="6"/>
      <c r="F55" s="6"/>
      <c r="G55" s="6"/>
      <c r="H55" s="6"/>
      <c r="I55" s="6"/>
    </row>
    <row r="56" spans="2:9" ht="12.75" customHeight="1" x14ac:dyDescent="0.2">
      <c r="E56" s="112"/>
      <c r="F56" s="16"/>
      <c r="G56" s="16"/>
      <c r="H56" s="16"/>
      <c r="I56" s="16"/>
    </row>
    <row r="57" spans="2:9" ht="12.75" customHeight="1" x14ac:dyDescent="0.2">
      <c r="B57" s="143" t="s">
        <v>200</v>
      </c>
      <c r="C57" s="143"/>
      <c r="D57" s="143"/>
      <c r="E57" s="143"/>
      <c r="I57" s="25"/>
    </row>
    <row r="58" spans="2:9" ht="12.75" customHeight="1" x14ac:dyDescent="0.2">
      <c r="B58" s="143"/>
      <c r="C58" s="143"/>
      <c r="D58" s="143"/>
      <c r="E58" s="143"/>
      <c r="I58" s="25" t="s">
        <v>206</v>
      </c>
    </row>
    <row r="59" spans="2:9" ht="1.5" customHeight="1" thickBot="1" x14ac:dyDescent="0.25">
      <c r="B59" s="47"/>
      <c r="C59" s="63"/>
      <c r="D59" s="63"/>
      <c r="E59" s="63"/>
      <c r="F59" s="63"/>
      <c r="G59" s="63"/>
      <c r="H59" s="63"/>
      <c r="I59" s="63"/>
    </row>
    <row r="60" spans="2:9" ht="15" customHeight="1" x14ac:dyDescent="0.2">
      <c r="B60" s="57"/>
      <c r="C60" s="138"/>
      <c r="D60" s="78">
        <v>2013</v>
      </c>
      <c r="E60" s="58">
        <v>2013</v>
      </c>
      <c r="F60" s="58">
        <v>2014</v>
      </c>
      <c r="G60" s="58">
        <v>2015</v>
      </c>
      <c r="H60" s="58">
        <v>2016</v>
      </c>
      <c r="I60" s="58">
        <v>2017</v>
      </c>
    </row>
    <row r="61" spans="2:9" ht="9" customHeight="1" x14ac:dyDescent="0.2">
      <c r="B61" s="72"/>
      <c r="C61" s="139"/>
      <c r="D61" s="103" t="s">
        <v>67</v>
      </c>
      <c r="E61" s="135" t="s">
        <v>133</v>
      </c>
      <c r="F61" s="135"/>
      <c r="G61" s="135"/>
      <c r="H61" s="135"/>
      <c r="I61" s="135"/>
    </row>
    <row r="62" spans="2:9" ht="12.75" customHeight="1" x14ac:dyDescent="0.2">
      <c r="B62" s="5" t="s">
        <v>112</v>
      </c>
      <c r="C62" s="44"/>
      <c r="D62" s="86">
        <v>53.6</v>
      </c>
      <c r="E62" s="6">
        <v>1.4</v>
      </c>
      <c r="F62" s="6">
        <v>2.1</v>
      </c>
      <c r="G62" s="6">
        <v>1.9</v>
      </c>
      <c r="H62" s="6">
        <v>1.5</v>
      </c>
      <c r="I62" s="6">
        <v>1.5</v>
      </c>
    </row>
    <row r="63" spans="2:9" ht="12.75" customHeight="1" x14ac:dyDescent="0.2">
      <c r="B63" s="5" t="s">
        <v>176</v>
      </c>
      <c r="C63" s="44"/>
      <c r="D63" s="86">
        <v>1.4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2:9" ht="12.75" customHeight="1" x14ac:dyDescent="0.2">
      <c r="B64" s="5" t="s">
        <v>179</v>
      </c>
      <c r="C64" s="44"/>
      <c r="D64" s="86">
        <v>23.9</v>
      </c>
      <c r="E64" s="6">
        <v>0.6</v>
      </c>
      <c r="F64" s="6">
        <v>0.2</v>
      </c>
      <c r="G64" s="6">
        <v>-0.1</v>
      </c>
      <c r="H64" s="6">
        <v>0</v>
      </c>
      <c r="I64" s="6">
        <v>0</v>
      </c>
    </row>
    <row r="65" spans="2:9" ht="12.75" customHeight="1" thickBot="1" x14ac:dyDescent="0.25">
      <c r="B65" s="37" t="s">
        <v>178</v>
      </c>
      <c r="C65" s="45"/>
      <c r="D65" s="106" t="s">
        <v>235</v>
      </c>
      <c r="E65" s="38" t="s">
        <v>235</v>
      </c>
      <c r="F65" s="38" t="s">
        <v>235</v>
      </c>
      <c r="G65" s="38" t="s">
        <v>235</v>
      </c>
      <c r="H65" s="38" t="s">
        <v>235</v>
      </c>
      <c r="I65" s="38" t="s">
        <v>235</v>
      </c>
    </row>
    <row r="66" spans="2:9" ht="33.75" customHeight="1" x14ac:dyDescent="0.2">
      <c r="B66" s="142" t="s">
        <v>198</v>
      </c>
      <c r="C66" s="142"/>
      <c r="D66" s="142"/>
      <c r="E66" s="142"/>
      <c r="F66" s="142"/>
      <c r="G66" s="142"/>
      <c r="H66" s="142"/>
      <c r="I66" s="142"/>
    </row>
    <row r="67" spans="2:9" ht="12.75" customHeight="1" x14ac:dyDescent="0.2">
      <c r="B67" s="123" t="s">
        <v>222</v>
      </c>
    </row>
    <row r="68" spans="2:9" ht="12.75" customHeight="1" x14ac:dyDescent="0.2">
      <c r="B68" s="26"/>
    </row>
    <row r="71" spans="2:9" ht="12.75" customHeight="1" x14ac:dyDescent="0.2">
      <c r="E71" s="16"/>
      <c r="F71" s="16"/>
      <c r="G71" s="16"/>
      <c r="H71" s="16"/>
      <c r="I71" s="16"/>
    </row>
  </sheetData>
  <mergeCells count="15">
    <mergeCell ref="C60:C61"/>
    <mergeCell ref="E61:I61"/>
    <mergeCell ref="C51:C52"/>
    <mergeCell ref="E52:I52"/>
    <mergeCell ref="B66:I66"/>
    <mergeCell ref="E5:I5"/>
    <mergeCell ref="B12:C12"/>
    <mergeCell ref="C4:C5"/>
    <mergeCell ref="B6:C6"/>
    <mergeCell ref="B19:C19"/>
    <mergeCell ref="B29:C29"/>
    <mergeCell ref="B44:I44"/>
    <mergeCell ref="B45:I45"/>
    <mergeCell ref="B46:I46"/>
    <mergeCell ref="B57:E58"/>
  </mergeCells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 enableFormatConditionsCalculation="0">
    <tabColor indexed="51"/>
  </sheetPr>
  <dimension ref="B2:E17"/>
  <sheetViews>
    <sheetView showGridLines="0" zoomScale="120" workbookViewId="0"/>
  </sheetViews>
  <sheetFormatPr defaultColWidth="7.140625" defaultRowHeight="12.75" x14ac:dyDescent="0.2"/>
  <cols>
    <col min="1" max="1" width="2.7109375" customWidth="1"/>
    <col min="2" max="2" width="41.7109375" customWidth="1"/>
  </cols>
  <sheetData>
    <row r="2" spans="2:5" x14ac:dyDescent="0.2">
      <c r="B2" s="2" t="s">
        <v>211</v>
      </c>
      <c r="C2" s="2"/>
      <c r="E2" s="25" t="s">
        <v>133</v>
      </c>
    </row>
    <row r="3" spans="2:5" ht="1.5" customHeight="1" thickBot="1" x14ac:dyDescent="0.25">
      <c r="B3" s="35"/>
      <c r="C3" s="35"/>
      <c r="D3" s="64"/>
      <c r="E3" s="36"/>
    </row>
    <row r="4" spans="2:5" ht="15" customHeight="1" x14ac:dyDescent="0.2">
      <c r="B4" s="39"/>
      <c r="C4" s="41" t="s">
        <v>42</v>
      </c>
      <c r="D4" s="40">
        <v>2012</v>
      </c>
      <c r="E4" s="40">
        <v>2017</v>
      </c>
    </row>
    <row r="5" spans="2:5" ht="12.75" customHeight="1" x14ac:dyDescent="0.2">
      <c r="B5" s="5" t="s">
        <v>43</v>
      </c>
      <c r="C5" s="44">
        <v>1</v>
      </c>
      <c r="D5" s="6">
        <v>5</v>
      </c>
      <c r="E5" s="6">
        <v>4.5999999999999996</v>
      </c>
    </row>
    <row r="6" spans="2:5" ht="12.75" customHeight="1" x14ac:dyDescent="0.2">
      <c r="B6" s="5" t="s">
        <v>44</v>
      </c>
      <c r="C6" s="44">
        <v>2</v>
      </c>
      <c r="D6" s="6">
        <v>0.9</v>
      </c>
      <c r="E6" s="6">
        <v>0.8</v>
      </c>
    </row>
    <row r="7" spans="2:5" ht="12.75" customHeight="1" x14ac:dyDescent="0.2">
      <c r="B7" s="5" t="s">
        <v>45</v>
      </c>
      <c r="C7" s="44">
        <v>3</v>
      </c>
      <c r="D7" s="6">
        <v>1.8</v>
      </c>
      <c r="E7" s="6">
        <v>1.7</v>
      </c>
    </row>
    <row r="8" spans="2:5" ht="12.75" customHeight="1" x14ac:dyDescent="0.2">
      <c r="B8" s="5" t="s">
        <v>46</v>
      </c>
      <c r="C8" s="44">
        <v>4</v>
      </c>
      <c r="D8" s="6">
        <v>5.6</v>
      </c>
      <c r="E8" s="6">
        <v>5.0999999999999996</v>
      </c>
    </row>
    <row r="9" spans="2:5" ht="12.75" customHeight="1" x14ac:dyDescent="0.2">
      <c r="B9" s="5" t="s">
        <v>47</v>
      </c>
      <c r="C9" s="44">
        <v>5</v>
      </c>
      <c r="D9" s="6">
        <v>1.4</v>
      </c>
      <c r="E9" s="6">
        <v>1.2</v>
      </c>
    </row>
    <row r="10" spans="2:5" ht="12.75" customHeight="1" x14ac:dyDescent="0.2">
      <c r="B10" s="5" t="s">
        <v>48</v>
      </c>
      <c r="C10" s="44">
        <v>6</v>
      </c>
      <c r="D10" s="6">
        <v>0.7</v>
      </c>
      <c r="E10" s="6">
        <v>0.5</v>
      </c>
    </row>
    <row r="11" spans="2:5" ht="12.75" customHeight="1" x14ac:dyDescent="0.2">
      <c r="B11" s="5" t="s">
        <v>49</v>
      </c>
      <c r="C11" s="44">
        <v>7</v>
      </c>
      <c r="D11" s="6">
        <v>7.8</v>
      </c>
      <c r="E11" s="6">
        <v>7.5</v>
      </c>
    </row>
    <row r="12" spans="2:5" ht="12.75" customHeight="1" x14ac:dyDescent="0.2">
      <c r="B12" s="5" t="s">
        <v>50</v>
      </c>
      <c r="C12" s="44">
        <v>8</v>
      </c>
      <c r="D12" s="6">
        <v>2.7</v>
      </c>
      <c r="E12" s="6">
        <v>1.1000000000000001</v>
      </c>
    </row>
    <row r="13" spans="2:5" ht="12.75" customHeight="1" x14ac:dyDescent="0.2">
      <c r="B13" s="5" t="s">
        <v>51</v>
      </c>
      <c r="C13" s="44">
        <v>9</v>
      </c>
      <c r="D13" s="6">
        <v>4.8</v>
      </c>
      <c r="E13" s="6">
        <v>4.7</v>
      </c>
    </row>
    <row r="14" spans="2:5" ht="12.75" customHeight="1" x14ac:dyDescent="0.2">
      <c r="B14" s="50" t="s">
        <v>39</v>
      </c>
      <c r="C14" s="85">
        <v>10</v>
      </c>
      <c r="D14" s="51">
        <v>13.8</v>
      </c>
      <c r="E14" s="51">
        <v>13.9</v>
      </c>
    </row>
    <row r="15" spans="2:5" ht="12.75" customHeight="1" thickBot="1" x14ac:dyDescent="0.25">
      <c r="B15" s="37" t="s">
        <v>32</v>
      </c>
      <c r="C15" s="45" t="s">
        <v>165</v>
      </c>
      <c r="D15" s="38">
        <v>44.5</v>
      </c>
      <c r="E15" s="38">
        <v>41</v>
      </c>
    </row>
    <row r="16" spans="2:5" ht="12.75" customHeight="1" x14ac:dyDescent="0.2">
      <c r="B16" s="125" t="s">
        <v>242</v>
      </c>
      <c r="C16" s="125"/>
      <c r="D16" s="125"/>
      <c r="E16" s="125"/>
    </row>
    <row r="17" spans="2:2" x14ac:dyDescent="0.2">
      <c r="B17" s="123" t="str">
        <f>CONCATENATE("Zdroj: ",S!G26,", ",S!G31,". Výpočty MF ČR.")</f>
        <v>Zdroj: ČSÚ (2014d), MF ČR (2014a). Výpočty MF ČR.</v>
      </c>
    </row>
  </sheetData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 enableFormatConditionsCalculation="0">
    <tabColor indexed="51"/>
    <pageSetUpPr fitToPage="1"/>
  </sheetPr>
  <dimension ref="A2:I27"/>
  <sheetViews>
    <sheetView showGridLines="0" zoomScale="120" workbookViewId="0"/>
  </sheetViews>
  <sheetFormatPr defaultColWidth="7.140625" defaultRowHeight="12.75" x14ac:dyDescent="0.2"/>
  <cols>
    <col min="1" max="1" width="2.7109375" style="4" customWidth="1"/>
    <col min="2" max="2" width="41.7109375" style="3" customWidth="1"/>
    <col min="3" max="4" width="7.140625" style="3"/>
    <col min="5" max="7" width="7.140625" style="3" customWidth="1"/>
    <col min="8" max="9" width="7.140625" style="4" customWidth="1"/>
    <col min="10" max="16384" width="7.140625" style="3"/>
  </cols>
  <sheetData>
    <row r="2" spans="1:9" x14ac:dyDescent="0.2">
      <c r="B2" s="2" t="s">
        <v>145</v>
      </c>
      <c r="C2" s="2"/>
      <c r="I2" s="25" t="s">
        <v>212</v>
      </c>
    </row>
    <row r="3" spans="1:9" ht="1.5" customHeight="1" thickBot="1" x14ac:dyDescent="0.25">
      <c r="B3" s="35"/>
      <c r="C3" s="35"/>
      <c r="D3" s="64"/>
      <c r="E3" s="36"/>
      <c r="F3" s="36"/>
      <c r="G3" s="36"/>
      <c r="H3" s="63"/>
      <c r="I3" s="63"/>
    </row>
    <row r="4" spans="1:9" ht="15" customHeight="1" x14ac:dyDescent="0.2">
      <c r="B4" s="39"/>
      <c r="C4" s="84"/>
      <c r="D4" s="41" t="s">
        <v>33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</row>
    <row r="5" spans="1:9" ht="12" customHeight="1" x14ac:dyDescent="0.2">
      <c r="B5" s="5" t="s">
        <v>36</v>
      </c>
      <c r="C5" s="97"/>
      <c r="D5" s="44"/>
      <c r="E5" s="6">
        <v>46</v>
      </c>
      <c r="F5" s="6">
        <v>44.9</v>
      </c>
      <c r="G5" s="6">
        <v>46</v>
      </c>
      <c r="H5" s="6">
        <v>47.1</v>
      </c>
      <c r="I5" s="6">
        <v>47.1</v>
      </c>
    </row>
    <row r="6" spans="1:9" ht="12" customHeight="1" x14ac:dyDescent="0.2">
      <c r="B6" s="50" t="s">
        <v>25</v>
      </c>
      <c r="C6" s="98"/>
      <c r="D6" s="85"/>
      <c r="E6" s="51">
        <v>-0.1</v>
      </c>
      <c r="F6" s="51">
        <v>-1.2</v>
      </c>
      <c r="G6" s="51">
        <v>1.1000000000000001</v>
      </c>
      <c r="H6" s="51">
        <v>1.1000000000000001</v>
      </c>
      <c r="I6" s="51">
        <v>0</v>
      </c>
    </row>
    <row r="7" spans="1:9" ht="12" customHeight="1" x14ac:dyDescent="0.2">
      <c r="A7" s="11"/>
      <c r="B7" s="144" t="s">
        <v>146</v>
      </c>
      <c r="C7" s="144"/>
      <c r="D7" s="145"/>
      <c r="E7" s="6"/>
      <c r="F7" s="6"/>
      <c r="G7" s="6"/>
      <c r="H7" s="6"/>
      <c r="I7" s="6"/>
    </row>
    <row r="8" spans="1:9" ht="12" customHeight="1" x14ac:dyDescent="0.2">
      <c r="B8" s="5" t="s">
        <v>174</v>
      </c>
      <c r="C8" s="99"/>
      <c r="D8" s="91"/>
      <c r="E8" s="6">
        <v>-0.1</v>
      </c>
      <c r="F8" s="6">
        <v>-0.5</v>
      </c>
      <c r="G8" s="6">
        <v>-0.9</v>
      </c>
      <c r="H8" s="6">
        <v>-0.7</v>
      </c>
      <c r="I8" s="6">
        <v>-0.4</v>
      </c>
    </row>
    <row r="9" spans="1:9" ht="12" customHeight="1" x14ac:dyDescent="0.2">
      <c r="B9" s="5" t="s">
        <v>30</v>
      </c>
      <c r="C9" s="97"/>
      <c r="D9" s="44" t="s">
        <v>158</v>
      </c>
      <c r="E9" s="6">
        <v>1.4</v>
      </c>
      <c r="F9" s="6">
        <v>1.4</v>
      </c>
      <c r="G9" s="6">
        <v>1.3</v>
      </c>
      <c r="H9" s="6">
        <v>1.4</v>
      </c>
      <c r="I9" s="6">
        <v>1.3</v>
      </c>
    </row>
    <row r="10" spans="1:9" s="4" customFormat="1" ht="12" customHeight="1" x14ac:dyDescent="0.2">
      <c r="B10" s="5" t="s">
        <v>52</v>
      </c>
      <c r="C10" s="99"/>
      <c r="D10" s="91"/>
      <c r="E10" s="6">
        <v>-1.1000000000000001</v>
      </c>
      <c r="F10" s="6">
        <v>-1.4</v>
      </c>
      <c r="G10" s="6">
        <v>0.5</v>
      </c>
      <c r="H10" s="6">
        <v>0.5</v>
      </c>
      <c r="I10" s="6">
        <v>0.1</v>
      </c>
    </row>
    <row r="11" spans="1:9" s="4" customFormat="1" ht="12" customHeight="1" x14ac:dyDescent="0.2">
      <c r="B11" s="65" t="s">
        <v>170</v>
      </c>
      <c r="C11" s="97"/>
      <c r="D11" s="44"/>
      <c r="E11" s="27">
        <v>-0.5</v>
      </c>
      <c r="F11" s="27">
        <v>-1.4</v>
      </c>
      <c r="G11" s="27">
        <v>0</v>
      </c>
      <c r="H11" s="27">
        <v>0</v>
      </c>
      <c r="I11" s="27">
        <v>0</v>
      </c>
    </row>
    <row r="12" spans="1:9" s="4" customFormat="1" ht="12" customHeight="1" x14ac:dyDescent="0.2">
      <c r="B12" s="65" t="s">
        <v>171</v>
      </c>
      <c r="C12" s="97"/>
      <c r="D12" s="44"/>
      <c r="E12" s="27">
        <v>-1</v>
      </c>
      <c r="F12" s="27">
        <v>0</v>
      </c>
      <c r="G12" s="27">
        <v>0.5</v>
      </c>
      <c r="H12" s="27">
        <v>0.5</v>
      </c>
      <c r="I12" s="27">
        <v>0.1</v>
      </c>
    </row>
    <row r="13" spans="1:9" s="4" customFormat="1" ht="12" customHeight="1" x14ac:dyDescent="0.2">
      <c r="B13" s="66" t="s">
        <v>54</v>
      </c>
      <c r="C13" s="97"/>
      <c r="D13" s="44"/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1:9" s="4" customFormat="1" ht="12" customHeight="1" x14ac:dyDescent="0.2">
      <c r="B14" s="65" t="s">
        <v>172</v>
      </c>
      <c r="C14" s="97"/>
      <c r="D14" s="44"/>
      <c r="E14" s="27">
        <v>0.4</v>
      </c>
      <c r="F14" s="27">
        <v>0</v>
      </c>
      <c r="G14" s="27">
        <v>0</v>
      </c>
      <c r="H14" s="27">
        <v>0</v>
      </c>
      <c r="I14" s="27">
        <v>0</v>
      </c>
    </row>
    <row r="15" spans="1:9" s="4" customFormat="1" ht="12" customHeight="1" x14ac:dyDescent="0.2">
      <c r="B15" s="50" t="s">
        <v>189</v>
      </c>
      <c r="C15" s="100"/>
      <c r="D15" s="93"/>
      <c r="E15" s="51">
        <v>3</v>
      </c>
      <c r="F15" s="51">
        <v>3</v>
      </c>
      <c r="G15" s="51">
        <v>2.9</v>
      </c>
      <c r="H15" s="51">
        <v>2.9</v>
      </c>
      <c r="I15" s="51">
        <v>2.8</v>
      </c>
    </row>
    <row r="16" spans="1:9" s="4" customFormat="1" ht="12" customHeight="1" x14ac:dyDescent="0.2">
      <c r="B16" s="5" t="s">
        <v>53</v>
      </c>
      <c r="C16" s="99"/>
      <c r="D16" s="91"/>
      <c r="E16" s="6">
        <v>17</v>
      </c>
      <c r="F16" s="6">
        <v>16.399999999999999</v>
      </c>
      <c r="G16" s="6">
        <v>16.3</v>
      </c>
      <c r="H16" s="6">
        <v>16.2</v>
      </c>
      <c r="I16" s="6">
        <v>15.7</v>
      </c>
    </row>
    <row r="17" spans="1:9" s="4" customFormat="1" ht="12" customHeight="1" x14ac:dyDescent="0.2">
      <c r="B17" s="5" t="s">
        <v>132</v>
      </c>
      <c r="C17" s="99"/>
      <c r="D17" s="91"/>
      <c r="E17" s="6">
        <v>29.1</v>
      </c>
      <c r="F17" s="6">
        <v>28.5</v>
      </c>
      <c r="G17" s="6">
        <v>29.7</v>
      </c>
      <c r="H17" s="6">
        <v>30.8</v>
      </c>
      <c r="I17" s="6">
        <v>31.4</v>
      </c>
    </row>
    <row r="18" spans="1:9" s="4" customFormat="1" ht="12" customHeight="1" x14ac:dyDescent="0.2">
      <c r="B18" s="5" t="s">
        <v>188</v>
      </c>
      <c r="C18" s="99"/>
      <c r="D18" s="91"/>
      <c r="E18" s="6">
        <v>2.8</v>
      </c>
      <c r="F18" s="6">
        <v>3.6</v>
      </c>
      <c r="G18" s="6">
        <v>3.1</v>
      </c>
      <c r="H18" s="6">
        <v>3.7</v>
      </c>
      <c r="I18" s="6">
        <v>3.3</v>
      </c>
    </row>
    <row r="19" spans="1:9" s="4" customFormat="1" ht="12" customHeight="1" x14ac:dyDescent="0.2">
      <c r="B19" s="5" t="s">
        <v>244</v>
      </c>
      <c r="C19" s="99"/>
      <c r="D19" s="91"/>
      <c r="E19" s="6">
        <v>4.0999999999999996</v>
      </c>
      <c r="F19" s="6">
        <v>4.0999999999999996</v>
      </c>
      <c r="G19" s="6">
        <v>4.8</v>
      </c>
      <c r="H19" s="6">
        <v>5</v>
      </c>
      <c r="I19" s="6">
        <v>5.0999999999999996</v>
      </c>
    </row>
    <row r="20" spans="1:9" s="4" customFormat="1" ht="12" customHeight="1" thickBot="1" x14ac:dyDescent="0.25">
      <c r="B20" s="37" t="s">
        <v>190</v>
      </c>
      <c r="C20" s="108"/>
      <c r="D20" s="92"/>
      <c r="E20" s="38">
        <v>5.6</v>
      </c>
      <c r="F20" s="38">
        <v>5.7</v>
      </c>
      <c r="G20" s="38">
        <v>5.7</v>
      </c>
      <c r="H20" s="38">
        <v>5.8</v>
      </c>
      <c r="I20" s="38">
        <v>5.8</v>
      </c>
    </row>
    <row r="21" spans="1:9" ht="12" customHeight="1" x14ac:dyDescent="0.2">
      <c r="B21" s="125" t="s">
        <v>241</v>
      </c>
      <c r="C21" s="13"/>
      <c r="E21" s="15"/>
      <c r="F21" s="15"/>
      <c r="G21" s="15"/>
      <c r="H21" s="16"/>
      <c r="I21" s="16"/>
    </row>
    <row r="22" spans="1:9" ht="25.5" customHeight="1" x14ac:dyDescent="0.2">
      <c r="A22" s="15"/>
      <c r="B22" s="142" t="s">
        <v>210</v>
      </c>
      <c r="C22" s="142"/>
      <c r="D22" s="142"/>
      <c r="E22" s="142"/>
      <c r="F22" s="142"/>
      <c r="G22" s="142"/>
      <c r="H22" s="142"/>
      <c r="I22" s="142"/>
    </row>
    <row r="23" spans="1:9" x14ac:dyDescent="0.2">
      <c r="B23" s="126" t="s">
        <v>209</v>
      </c>
      <c r="E23" s="15"/>
      <c r="F23" s="15"/>
      <c r="G23" s="15"/>
      <c r="H23" s="16"/>
      <c r="I23" s="16"/>
    </row>
    <row r="24" spans="1:9" x14ac:dyDescent="0.2">
      <c r="B24" s="126" t="s">
        <v>243</v>
      </c>
      <c r="E24" s="15"/>
      <c r="F24" s="15"/>
      <c r="G24" s="15"/>
      <c r="H24" s="16"/>
      <c r="I24" s="16"/>
    </row>
    <row r="25" spans="1:9" x14ac:dyDescent="0.2">
      <c r="B25" s="123" t="str">
        <f>CONCATENATE("Zdroj: ",S!G24,", údaje o státním dluhu MF ČR. Výpočty MF ČR.")</f>
        <v>Zdroj: ČSÚ (2014b), údaje o státním dluhu MF ČR. Výpočty MF ČR.</v>
      </c>
      <c r="E25"/>
      <c r="F25"/>
      <c r="G25"/>
      <c r="H25"/>
      <c r="I25"/>
    </row>
    <row r="26" spans="1:9" x14ac:dyDescent="0.2">
      <c r="E26" s="118"/>
      <c r="F26" s="118"/>
      <c r="G26" s="118"/>
      <c r="H26" s="118"/>
      <c r="I26" s="118"/>
    </row>
    <row r="27" spans="1:9" x14ac:dyDescent="0.2">
      <c r="H27" s="3"/>
      <c r="I27" s="3"/>
    </row>
  </sheetData>
  <mergeCells count="2">
    <mergeCell ref="B7:D7"/>
    <mergeCell ref="B22:I22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enableFormatConditionsCalculation="0">
    <tabColor indexed="51"/>
    <pageSetUpPr fitToPage="1"/>
  </sheetPr>
  <dimension ref="B2:I20"/>
  <sheetViews>
    <sheetView showGridLines="0" zoomScale="120" workbookViewId="0"/>
  </sheetViews>
  <sheetFormatPr defaultColWidth="7.140625" defaultRowHeight="12.75" customHeight="1" x14ac:dyDescent="0.2"/>
  <cols>
    <col min="1" max="1" width="2.7109375" style="18" customWidth="1"/>
    <col min="2" max="2" width="40.28515625" style="18" customWidth="1"/>
    <col min="3" max="3" width="8.5703125" style="18" customWidth="1"/>
    <col min="4" max="4" width="7.140625" style="18"/>
    <col min="5" max="9" width="7.140625" style="18" customWidth="1"/>
    <col min="10" max="16384" width="7.140625" style="18"/>
  </cols>
  <sheetData>
    <row r="2" spans="2:9" ht="12.75" customHeight="1" x14ac:dyDescent="0.2">
      <c r="B2" s="9" t="s">
        <v>92</v>
      </c>
      <c r="C2" s="9"/>
      <c r="H2" s="10"/>
      <c r="I2" s="25" t="s">
        <v>213</v>
      </c>
    </row>
    <row r="3" spans="2:9" ht="1.5" customHeight="1" thickBot="1" x14ac:dyDescent="0.25">
      <c r="B3" s="47"/>
      <c r="C3" s="47"/>
      <c r="D3" s="46"/>
      <c r="E3" s="46"/>
      <c r="F3" s="46"/>
      <c r="G3" s="56"/>
      <c r="H3" s="56"/>
      <c r="I3" s="46"/>
    </row>
    <row r="4" spans="2:9" ht="15" customHeight="1" x14ac:dyDescent="0.2">
      <c r="B4" s="39"/>
      <c r="C4" s="39"/>
      <c r="D4" s="41" t="s">
        <v>33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</row>
    <row r="5" spans="2:9" ht="12.75" customHeight="1" x14ac:dyDescent="0.2">
      <c r="B5" s="5" t="s">
        <v>12</v>
      </c>
      <c r="C5" s="5"/>
      <c r="D5" s="91"/>
      <c r="E5" s="6">
        <v>-0.9</v>
      </c>
      <c r="F5" s="6">
        <v>1.7</v>
      </c>
      <c r="G5" s="6">
        <v>2</v>
      </c>
      <c r="H5" s="6">
        <v>2.1</v>
      </c>
      <c r="I5" s="6">
        <v>2.5</v>
      </c>
    </row>
    <row r="6" spans="2:9" ht="12.75" customHeight="1" x14ac:dyDescent="0.2">
      <c r="B6" s="5" t="s">
        <v>13</v>
      </c>
      <c r="C6" s="5"/>
      <c r="D6" s="44" t="s">
        <v>157</v>
      </c>
      <c r="E6" s="6">
        <v>-1.5</v>
      </c>
      <c r="F6" s="6">
        <v>-1.8</v>
      </c>
      <c r="G6" s="6">
        <v>-2.2999999999999998</v>
      </c>
      <c r="H6" s="6">
        <v>-2</v>
      </c>
      <c r="I6" s="6">
        <v>-1.7</v>
      </c>
    </row>
    <row r="7" spans="2:9" ht="12.75" customHeight="1" x14ac:dyDescent="0.2">
      <c r="B7" s="5" t="s">
        <v>29</v>
      </c>
      <c r="C7" s="5"/>
      <c r="D7" s="44" t="s">
        <v>158</v>
      </c>
      <c r="E7" s="6">
        <v>1.4</v>
      </c>
      <c r="F7" s="6">
        <v>1.4</v>
      </c>
      <c r="G7" s="6">
        <v>1.4</v>
      </c>
      <c r="H7" s="6">
        <v>1.4</v>
      </c>
      <c r="I7" s="6">
        <v>1.3</v>
      </c>
    </row>
    <row r="8" spans="2:9" ht="12.75" customHeight="1" x14ac:dyDescent="0.2">
      <c r="B8" s="50" t="s">
        <v>28</v>
      </c>
      <c r="C8" s="50"/>
      <c r="D8" s="93"/>
      <c r="E8" s="51">
        <v>-0.2</v>
      </c>
      <c r="F8" s="51">
        <v>0.1</v>
      </c>
      <c r="G8" s="51">
        <v>-0.1</v>
      </c>
      <c r="H8" s="51">
        <v>-0.1</v>
      </c>
      <c r="I8" s="51">
        <v>0</v>
      </c>
    </row>
    <row r="9" spans="2:9" ht="12.75" customHeight="1" x14ac:dyDescent="0.2">
      <c r="B9" s="5" t="s">
        <v>131</v>
      </c>
      <c r="C9" s="5"/>
      <c r="D9" s="91"/>
      <c r="E9" s="6">
        <v>0.3</v>
      </c>
      <c r="F9" s="6">
        <v>0.7</v>
      </c>
      <c r="G9" s="6">
        <v>1.3</v>
      </c>
      <c r="H9" s="6">
        <v>1.6</v>
      </c>
      <c r="I9" s="6">
        <v>1.7</v>
      </c>
    </row>
    <row r="10" spans="2:9" ht="12.75" customHeight="1" x14ac:dyDescent="0.2">
      <c r="B10" s="133" t="s">
        <v>268</v>
      </c>
      <c r="D10" s="44"/>
      <c r="E10" s="27">
        <v>0.1</v>
      </c>
      <c r="F10" s="27">
        <v>-0.1</v>
      </c>
      <c r="G10" s="27">
        <v>-0.2</v>
      </c>
      <c r="H10" s="27">
        <v>-0.2</v>
      </c>
      <c r="I10" s="27">
        <v>-0.4</v>
      </c>
    </row>
    <row r="11" spans="2:9" ht="12.75" customHeight="1" x14ac:dyDescent="0.2">
      <c r="B11" s="133" t="s">
        <v>269</v>
      </c>
      <c r="D11" s="44"/>
      <c r="E11" s="27">
        <v>0.4</v>
      </c>
      <c r="F11" s="27">
        <v>0.4</v>
      </c>
      <c r="G11" s="27">
        <v>0.5</v>
      </c>
      <c r="H11" s="27">
        <v>0.6</v>
      </c>
      <c r="I11" s="27">
        <v>0.6</v>
      </c>
    </row>
    <row r="12" spans="2:9" ht="12.75" customHeight="1" x14ac:dyDescent="0.2">
      <c r="B12" s="133" t="s">
        <v>270</v>
      </c>
      <c r="D12" s="44"/>
      <c r="E12" s="27">
        <v>-0.1</v>
      </c>
      <c r="F12" s="27">
        <v>0.4</v>
      </c>
      <c r="G12" s="27">
        <v>1</v>
      </c>
      <c r="H12" s="27">
        <v>1.3</v>
      </c>
      <c r="I12" s="27">
        <v>1.5</v>
      </c>
    </row>
    <row r="13" spans="2:9" ht="12.75" customHeight="1" x14ac:dyDescent="0.2">
      <c r="B13" s="50" t="s">
        <v>26</v>
      </c>
      <c r="C13" s="50"/>
      <c r="D13" s="93"/>
      <c r="E13" s="51">
        <v>-2.8</v>
      </c>
      <c r="F13" s="51">
        <v>-1.8</v>
      </c>
      <c r="G13" s="51">
        <v>-1.2</v>
      </c>
      <c r="H13" s="51">
        <v>-0.7</v>
      </c>
      <c r="I13" s="51">
        <v>0.1</v>
      </c>
    </row>
    <row r="14" spans="2:9" ht="12.75" customHeight="1" x14ac:dyDescent="0.2">
      <c r="B14" s="5" t="s">
        <v>37</v>
      </c>
      <c r="C14" s="5"/>
      <c r="D14" s="91"/>
      <c r="E14" s="6">
        <v>-1</v>
      </c>
      <c r="F14" s="6">
        <v>-0.6</v>
      </c>
      <c r="G14" s="6">
        <v>-0.4</v>
      </c>
      <c r="H14" s="6">
        <v>-0.2</v>
      </c>
      <c r="I14" s="6">
        <v>0</v>
      </c>
    </row>
    <row r="15" spans="2:9" ht="12.75" customHeight="1" x14ac:dyDescent="0.2">
      <c r="B15" s="5" t="s">
        <v>119</v>
      </c>
      <c r="C15" s="5"/>
      <c r="D15" s="91"/>
      <c r="E15" s="6">
        <v>-0.5</v>
      </c>
      <c r="F15" s="6">
        <v>-1.2</v>
      </c>
      <c r="G15" s="6">
        <v>-1.9</v>
      </c>
      <c r="H15" s="6">
        <v>-1.8</v>
      </c>
      <c r="I15" s="6">
        <v>-1.7</v>
      </c>
    </row>
    <row r="16" spans="2:9" ht="12.75" customHeight="1" x14ac:dyDescent="0.2">
      <c r="B16" s="5" t="s">
        <v>27</v>
      </c>
      <c r="C16" s="5"/>
      <c r="D16" s="91"/>
      <c r="E16" s="6">
        <v>0.9</v>
      </c>
      <c r="F16" s="6">
        <v>0.1</v>
      </c>
      <c r="G16" s="6">
        <v>-0.5</v>
      </c>
      <c r="H16" s="6">
        <v>-0.4</v>
      </c>
      <c r="I16" s="6">
        <v>-0.4</v>
      </c>
    </row>
    <row r="17" spans="2:9" ht="12.75" customHeight="1" thickBot="1" x14ac:dyDescent="0.25">
      <c r="B17" s="37" t="s">
        <v>120</v>
      </c>
      <c r="C17" s="37"/>
      <c r="D17" s="92"/>
      <c r="E17" s="38">
        <v>-0.3</v>
      </c>
      <c r="F17" s="38">
        <v>-1.3</v>
      </c>
      <c r="G17" s="38">
        <v>-1.8</v>
      </c>
      <c r="H17" s="38">
        <v>-1.7</v>
      </c>
      <c r="I17" s="38">
        <v>-1.7</v>
      </c>
    </row>
    <row r="18" spans="2:9" ht="12.75" customHeight="1" x14ac:dyDescent="0.2">
      <c r="B18" s="125" t="s">
        <v>241</v>
      </c>
      <c r="C18" s="12"/>
      <c r="F18" s="20"/>
      <c r="G18" s="20"/>
      <c r="H18" s="20"/>
      <c r="I18" s="20"/>
    </row>
    <row r="19" spans="2:9" ht="12.75" customHeight="1" x14ac:dyDescent="0.2">
      <c r="B19" s="123" t="str">
        <f>CONCATENATE("Zdroj: ",S!G24,". Výpočty MF ČR.")</f>
        <v>Zdroj: ČSÚ (2014b). Výpočty MF ČR.</v>
      </c>
      <c r="C19" s="12"/>
      <c r="F19" s="20"/>
      <c r="G19" s="20"/>
      <c r="H19" s="20"/>
    </row>
    <row r="20" spans="2:9" ht="12.75" customHeight="1" x14ac:dyDescent="0.2">
      <c r="E20" s="6"/>
      <c r="F20" s="6"/>
      <c r="G20" s="6"/>
      <c r="H20" s="6"/>
      <c r="I20" s="6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 enableFormatConditionsCalculation="0">
    <tabColor indexed="51"/>
    <pageSetUpPr fitToPage="1"/>
  </sheetPr>
  <dimension ref="B2:I17"/>
  <sheetViews>
    <sheetView showGridLines="0" zoomScale="120" workbookViewId="0"/>
  </sheetViews>
  <sheetFormatPr defaultColWidth="7.140625" defaultRowHeight="12.75" customHeight="1" x14ac:dyDescent="0.2"/>
  <cols>
    <col min="1" max="1" width="2.7109375" style="18" customWidth="1"/>
    <col min="2" max="2" width="41.7109375" style="18" customWidth="1"/>
    <col min="3" max="4" width="7.140625" style="18"/>
    <col min="5" max="9" width="7.140625" style="18" customWidth="1"/>
    <col min="10" max="16384" width="7.140625" style="18"/>
  </cols>
  <sheetData>
    <row r="2" spans="2:9" ht="12.75" customHeight="1" x14ac:dyDescent="0.2">
      <c r="B2" s="9" t="s">
        <v>214</v>
      </c>
      <c r="C2" s="9"/>
      <c r="I2" s="127" t="s">
        <v>215</v>
      </c>
    </row>
    <row r="3" spans="2:9" ht="1.5" customHeight="1" thickBot="1" x14ac:dyDescent="0.25">
      <c r="B3" s="37"/>
      <c r="C3" s="37"/>
      <c r="D3" s="46"/>
      <c r="E3" s="46"/>
      <c r="F3" s="46"/>
      <c r="G3" s="46"/>
      <c r="H3" s="46"/>
      <c r="I3" s="56"/>
    </row>
    <row r="4" spans="2:9" ht="15" customHeight="1" x14ac:dyDescent="0.2">
      <c r="B4" s="39"/>
      <c r="C4" s="39"/>
      <c r="D4" s="41" t="s">
        <v>33</v>
      </c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</row>
    <row r="5" spans="2:9" ht="12.75" customHeight="1" x14ac:dyDescent="0.2">
      <c r="B5" s="5" t="s">
        <v>94</v>
      </c>
      <c r="C5" s="5"/>
      <c r="D5" s="94"/>
      <c r="E5" s="6"/>
      <c r="F5" s="6"/>
      <c r="G5" s="6"/>
      <c r="H5" s="6"/>
      <c r="I5" s="6"/>
    </row>
    <row r="6" spans="2:9" ht="12.75" customHeight="1" x14ac:dyDescent="0.2">
      <c r="B6" s="17" t="s">
        <v>38</v>
      </c>
      <c r="C6" s="17"/>
      <c r="D6" s="53"/>
      <c r="E6" s="6">
        <v>0</v>
      </c>
      <c r="F6" s="6">
        <v>1.2</v>
      </c>
      <c r="G6" s="6">
        <v>2.1</v>
      </c>
      <c r="H6" s="6">
        <v>2.6</v>
      </c>
      <c r="I6" s="6" t="s">
        <v>235</v>
      </c>
    </row>
    <row r="7" spans="2:9" ht="12.75" customHeight="1" x14ac:dyDescent="0.2">
      <c r="B7" s="17" t="s">
        <v>41</v>
      </c>
      <c r="C7" s="17"/>
      <c r="D7" s="53"/>
      <c r="E7" s="6">
        <v>-0.9</v>
      </c>
      <c r="F7" s="6">
        <v>1.7</v>
      </c>
      <c r="G7" s="6">
        <v>2</v>
      </c>
      <c r="H7" s="6">
        <v>2.1</v>
      </c>
      <c r="I7" s="6">
        <v>2.5</v>
      </c>
    </row>
    <row r="8" spans="2:9" ht="12.75" customHeight="1" x14ac:dyDescent="0.2">
      <c r="B8" s="114" t="s">
        <v>147</v>
      </c>
      <c r="C8" s="114"/>
      <c r="D8" s="115"/>
      <c r="E8" s="116">
        <v>-0.9</v>
      </c>
      <c r="F8" s="116">
        <v>0.5</v>
      </c>
      <c r="G8" s="116">
        <v>-0.1</v>
      </c>
      <c r="H8" s="116">
        <v>-0.5</v>
      </c>
      <c r="I8" s="116" t="s">
        <v>235</v>
      </c>
    </row>
    <row r="9" spans="2:9" ht="12.75" customHeight="1" x14ac:dyDescent="0.2">
      <c r="B9" s="5" t="s">
        <v>93</v>
      </c>
      <c r="C9" s="5"/>
      <c r="D9" s="94"/>
      <c r="E9" s="6"/>
      <c r="F9" s="6"/>
      <c r="G9" s="6"/>
      <c r="H9" s="6"/>
      <c r="I9" s="6"/>
    </row>
    <row r="10" spans="2:9" ht="12.75" customHeight="1" x14ac:dyDescent="0.2">
      <c r="B10" s="17" t="s">
        <v>38</v>
      </c>
      <c r="C10" s="17"/>
      <c r="D10" s="44" t="s">
        <v>157</v>
      </c>
      <c r="E10" s="6">
        <v>-2.8</v>
      </c>
      <c r="F10" s="6">
        <v>-2.9</v>
      </c>
      <c r="G10" s="6">
        <v>-2.8</v>
      </c>
      <c r="H10" s="6">
        <v>-2.8</v>
      </c>
      <c r="I10" s="6" t="s">
        <v>235</v>
      </c>
    </row>
    <row r="11" spans="2:9" ht="12.75" customHeight="1" x14ac:dyDescent="0.2">
      <c r="B11" s="17" t="s">
        <v>41</v>
      </c>
      <c r="C11" s="17"/>
      <c r="D11" s="44" t="s">
        <v>157</v>
      </c>
      <c r="E11" s="6">
        <v>-1.5</v>
      </c>
      <c r="F11" s="6">
        <v>-1.8</v>
      </c>
      <c r="G11" s="6">
        <v>-2.2999999999999998</v>
      </c>
      <c r="H11" s="6">
        <v>-2</v>
      </c>
      <c r="I11" s="6">
        <v>-1.7</v>
      </c>
    </row>
    <row r="12" spans="2:9" ht="12.75" customHeight="1" x14ac:dyDescent="0.2">
      <c r="B12" s="114" t="s">
        <v>147</v>
      </c>
      <c r="C12" s="114"/>
      <c r="D12" s="117"/>
      <c r="E12" s="116">
        <v>1.4</v>
      </c>
      <c r="F12" s="116">
        <v>1</v>
      </c>
      <c r="G12" s="116">
        <v>0.5</v>
      </c>
      <c r="H12" s="116">
        <v>0.8</v>
      </c>
      <c r="I12" s="116" t="s">
        <v>235</v>
      </c>
    </row>
    <row r="13" spans="2:9" ht="12.75" customHeight="1" x14ac:dyDescent="0.2">
      <c r="B13" s="5" t="s">
        <v>95</v>
      </c>
      <c r="C13" s="5"/>
      <c r="D13" s="53"/>
      <c r="E13" s="6"/>
      <c r="F13" s="6"/>
      <c r="G13" s="6"/>
      <c r="H13" s="6"/>
      <c r="I13" s="6"/>
    </row>
    <row r="14" spans="2:9" ht="12.75" customHeight="1" x14ac:dyDescent="0.2">
      <c r="B14" s="17" t="s">
        <v>38</v>
      </c>
      <c r="C14" s="17"/>
      <c r="D14" s="53"/>
      <c r="E14" s="6">
        <v>48.5</v>
      </c>
      <c r="F14" s="6">
        <v>50.3</v>
      </c>
      <c r="G14" s="6">
        <v>51.2</v>
      </c>
      <c r="H14" s="6">
        <v>51.9</v>
      </c>
      <c r="I14" s="6" t="s">
        <v>235</v>
      </c>
    </row>
    <row r="15" spans="2:9" ht="12.75" customHeight="1" x14ac:dyDescent="0.2">
      <c r="B15" s="17" t="s">
        <v>41</v>
      </c>
      <c r="C15" s="17"/>
      <c r="D15" s="53"/>
      <c r="E15" s="6">
        <v>46</v>
      </c>
      <c r="F15" s="6">
        <v>44.9</v>
      </c>
      <c r="G15" s="6">
        <v>46</v>
      </c>
      <c r="H15" s="6">
        <v>47.1</v>
      </c>
      <c r="I15" s="6">
        <v>47.1</v>
      </c>
    </row>
    <row r="16" spans="2:9" ht="12.75" customHeight="1" thickBot="1" x14ac:dyDescent="0.25">
      <c r="B16" s="109" t="s">
        <v>147</v>
      </c>
      <c r="C16" s="109"/>
      <c r="D16" s="43"/>
      <c r="E16" s="101">
        <v>-2.5</v>
      </c>
      <c r="F16" s="101">
        <v>-5.5</v>
      </c>
      <c r="G16" s="101">
        <v>-5.3</v>
      </c>
      <c r="H16" s="101">
        <v>-4.8</v>
      </c>
      <c r="I16" s="101" t="s">
        <v>235</v>
      </c>
    </row>
    <row r="17" spans="2:3" ht="12.75" customHeight="1" x14ac:dyDescent="0.2">
      <c r="B17" s="123" t="str">
        <f>CONCATENATE("Zdroj: ",S!G30,", ",S!G31,". Výpočty MF ČR.")</f>
        <v>Zdroj: MF ČR (2013a), MF ČR (2014a). Výpočty MF ČR.</v>
      </c>
      <c r="C17" s="12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 enableFormatConditionsCalculation="0">
    <tabColor indexed="51"/>
    <pageSetUpPr fitToPage="1"/>
  </sheetPr>
  <dimension ref="A2:H41"/>
  <sheetViews>
    <sheetView showGridLines="0" zoomScale="120" workbookViewId="0"/>
  </sheetViews>
  <sheetFormatPr defaultColWidth="7.140625" defaultRowHeight="12.75" customHeight="1" x14ac:dyDescent="0.2"/>
  <cols>
    <col min="1" max="1" width="2.7109375" style="18" customWidth="1"/>
    <col min="2" max="2" width="48.85546875" style="18" customWidth="1"/>
    <col min="3" max="16384" width="7.140625" style="18"/>
  </cols>
  <sheetData>
    <row r="2" spans="2:8" ht="12.75" customHeight="1" x14ac:dyDescent="0.2">
      <c r="B2" s="9" t="s">
        <v>173</v>
      </c>
      <c r="H2" s="25" t="s">
        <v>216</v>
      </c>
    </row>
    <row r="3" spans="2:8" ht="1.5" customHeight="1" thickBot="1" x14ac:dyDescent="0.25">
      <c r="B3" s="47"/>
      <c r="C3" s="46"/>
      <c r="D3" s="46"/>
      <c r="E3" s="46"/>
      <c r="F3" s="46"/>
      <c r="G3" s="46"/>
      <c r="H3" s="67"/>
    </row>
    <row r="4" spans="2:8" ht="15" customHeight="1" x14ac:dyDescent="0.2">
      <c r="B4" s="70"/>
      <c r="C4" s="40">
        <v>2010</v>
      </c>
      <c r="D4" s="40">
        <v>2020</v>
      </c>
      <c r="E4" s="40">
        <v>2030</v>
      </c>
      <c r="F4" s="40">
        <v>2040</v>
      </c>
      <c r="G4" s="40">
        <v>2050</v>
      </c>
      <c r="H4" s="40">
        <v>2060</v>
      </c>
    </row>
    <row r="5" spans="2:8" ht="12.75" customHeight="1" x14ac:dyDescent="0.2">
      <c r="B5" s="48" t="s">
        <v>136</v>
      </c>
      <c r="C5" s="6">
        <v>45.2</v>
      </c>
      <c r="D5" s="6">
        <v>38.1</v>
      </c>
      <c r="E5" s="6">
        <v>39.6</v>
      </c>
      <c r="F5" s="6">
        <v>41.2</v>
      </c>
      <c r="G5" s="6">
        <v>44.1</v>
      </c>
      <c r="H5" s="6">
        <v>47</v>
      </c>
    </row>
    <row r="6" spans="2:8" ht="12.75" customHeight="1" x14ac:dyDescent="0.2">
      <c r="B6" s="48" t="s">
        <v>57</v>
      </c>
      <c r="C6" s="6">
        <v>20.2</v>
      </c>
      <c r="D6" s="6">
        <v>20.3</v>
      </c>
      <c r="E6" s="6">
        <v>21.3</v>
      </c>
      <c r="F6" s="6">
        <v>22.3</v>
      </c>
      <c r="G6" s="6">
        <v>24.2</v>
      </c>
      <c r="H6" s="6">
        <v>25.5</v>
      </c>
    </row>
    <row r="7" spans="2:8" ht="12.75" customHeight="1" x14ac:dyDescent="0.2">
      <c r="B7" s="48" t="s">
        <v>1</v>
      </c>
      <c r="C7" s="6">
        <v>9.1</v>
      </c>
      <c r="D7" s="6">
        <v>8.6999999999999993</v>
      </c>
      <c r="E7" s="6">
        <v>8.9</v>
      </c>
      <c r="F7" s="6">
        <v>9.6999999999999993</v>
      </c>
      <c r="G7" s="6">
        <v>11</v>
      </c>
      <c r="H7" s="6">
        <v>11.8</v>
      </c>
    </row>
    <row r="8" spans="2:8" ht="12.75" customHeight="1" x14ac:dyDescent="0.2">
      <c r="B8" s="48" t="s">
        <v>11</v>
      </c>
      <c r="C8" s="6">
        <v>9.1</v>
      </c>
      <c r="D8" s="6">
        <v>8.6999999999999993</v>
      </c>
      <c r="E8" s="6">
        <v>8.9</v>
      </c>
      <c r="F8" s="6">
        <v>9.6999999999999993</v>
      </c>
      <c r="G8" s="6">
        <v>11</v>
      </c>
      <c r="H8" s="6">
        <v>11.8</v>
      </c>
    </row>
    <row r="9" spans="2:8" ht="12.75" customHeight="1" x14ac:dyDescent="0.2">
      <c r="B9" s="48" t="s">
        <v>2</v>
      </c>
      <c r="C9" s="6">
        <v>7.2</v>
      </c>
      <c r="D9" s="6">
        <v>6.9</v>
      </c>
      <c r="E9" s="6">
        <v>6.9</v>
      </c>
      <c r="F9" s="6">
        <v>7.5</v>
      </c>
      <c r="G9" s="6">
        <v>8.8000000000000007</v>
      </c>
      <c r="H9" s="6">
        <v>9.5</v>
      </c>
    </row>
    <row r="10" spans="2:8" ht="12.75" customHeight="1" x14ac:dyDescent="0.2">
      <c r="B10" s="48" t="s">
        <v>3</v>
      </c>
      <c r="C10" s="6">
        <v>1.9</v>
      </c>
      <c r="D10" s="6">
        <v>1.8</v>
      </c>
      <c r="E10" s="6">
        <v>2.1</v>
      </c>
      <c r="F10" s="6">
        <v>2.2000000000000002</v>
      </c>
      <c r="G10" s="6">
        <v>2.2000000000000002</v>
      </c>
      <c r="H10" s="6">
        <v>2.2999999999999998</v>
      </c>
    </row>
    <row r="11" spans="2:8" ht="12.75" customHeight="1" x14ac:dyDescent="0.2">
      <c r="B11" s="48" t="s">
        <v>10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2:8" ht="12.75" customHeight="1" x14ac:dyDescent="0.2">
      <c r="B12" s="48" t="s">
        <v>4</v>
      </c>
      <c r="C12" s="6">
        <v>6.9</v>
      </c>
      <c r="D12" s="6">
        <v>7.3</v>
      </c>
      <c r="E12" s="6">
        <v>7.8</v>
      </c>
      <c r="F12" s="6">
        <v>8.1</v>
      </c>
      <c r="G12" s="6">
        <v>8.4</v>
      </c>
      <c r="H12" s="6">
        <v>8.5</v>
      </c>
    </row>
    <row r="13" spans="2:8" ht="12.75" customHeight="1" x14ac:dyDescent="0.2">
      <c r="B13" s="48" t="s">
        <v>5</v>
      </c>
      <c r="C13" s="6">
        <v>0.8</v>
      </c>
      <c r="D13" s="6">
        <v>0.9</v>
      </c>
      <c r="E13" s="6">
        <v>1.1000000000000001</v>
      </c>
      <c r="F13" s="6">
        <v>1.2</v>
      </c>
      <c r="G13" s="6">
        <v>1.3</v>
      </c>
      <c r="H13" s="6">
        <v>1.5</v>
      </c>
    </row>
    <row r="14" spans="2:8" ht="12.75" customHeight="1" x14ac:dyDescent="0.2">
      <c r="B14" s="48" t="s">
        <v>6</v>
      </c>
      <c r="C14" s="6">
        <v>3.4</v>
      </c>
      <c r="D14" s="6">
        <v>3.4</v>
      </c>
      <c r="E14" s="6">
        <v>3.6</v>
      </c>
      <c r="F14" s="6">
        <v>3.3</v>
      </c>
      <c r="G14" s="6">
        <v>3.4</v>
      </c>
      <c r="H14" s="6">
        <v>3.7</v>
      </c>
    </row>
    <row r="15" spans="2:8" ht="12.75" customHeight="1" x14ac:dyDescent="0.2">
      <c r="B15" s="48" t="s">
        <v>7</v>
      </c>
      <c r="C15" s="6">
        <v>25</v>
      </c>
      <c r="D15" s="6">
        <v>17.8</v>
      </c>
      <c r="E15" s="6">
        <v>18.3</v>
      </c>
      <c r="F15" s="6">
        <v>18.899999999999999</v>
      </c>
      <c r="G15" s="6">
        <v>20</v>
      </c>
      <c r="H15" s="6">
        <v>21.5</v>
      </c>
    </row>
    <row r="16" spans="2:8" ht="12.75" customHeight="1" x14ac:dyDescent="0.2">
      <c r="B16" s="48" t="s">
        <v>8</v>
      </c>
      <c r="C16" s="6">
        <v>1.4</v>
      </c>
      <c r="D16" s="6">
        <v>1.4</v>
      </c>
      <c r="E16" s="6">
        <v>1.8</v>
      </c>
      <c r="F16" s="6">
        <v>2.4</v>
      </c>
      <c r="G16" s="6">
        <v>3.5</v>
      </c>
      <c r="H16" s="6">
        <v>5</v>
      </c>
    </row>
    <row r="17" spans="2:8" ht="12.75" customHeight="1" x14ac:dyDescent="0.2">
      <c r="B17" s="48" t="s">
        <v>135</v>
      </c>
      <c r="C17" s="6">
        <v>40.4</v>
      </c>
      <c r="D17" s="6">
        <v>35.299999999999997</v>
      </c>
      <c r="E17" s="6">
        <v>35.5</v>
      </c>
      <c r="F17" s="6">
        <v>35.700000000000003</v>
      </c>
      <c r="G17" s="6">
        <v>35.799999999999997</v>
      </c>
      <c r="H17" s="6">
        <v>36.1</v>
      </c>
    </row>
    <row r="18" spans="2:8" ht="12.75" customHeight="1" x14ac:dyDescent="0.2">
      <c r="B18" s="48" t="s">
        <v>58</v>
      </c>
      <c r="C18" s="6">
        <v>0.8</v>
      </c>
      <c r="D18" s="6">
        <v>0.6</v>
      </c>
      <c r="E18" s="6">
        <v>0.7</v>
      </c>
      <c r="F18" s="6">
        <v>0.8</v>
      </c>
      <c r="G18" s="6">
        <v>0.9</v>
      </c>
      <c r="H18" s="6">
        <v>1.1000000000000001</v>
      </c>
    </row>
    <row r="19" spans="2:8" s="21" customFormat="1" ht="12" customHeight="1" x14ac:dyDescent="0.2">
      <c r="B19" s="95" t="s">
        <v>59</v>
      </c>
      <c r="C19" s="6">
        <v>8.4</v>
      </c>
      <c r="D19" s="6">
        <v>8.5</v>
      </c>
      <c r="E19" s="6">
        <v>8.6</v>
      </c>
      <c r="F19" s="6">
        <v>8.6999999999999993</v>
      </c>
      <c r="G19" s="6">
        <v>8.6999999999999993</v>
      </c>
      <c r="H19" s="6">
        <v>8.8000000000000007</v>
      </c>
    </row>
    <row r="20" spans="2:8" ht="12.75" customHeight="1" x14ac:dyDescent="0.2">
      <c r="B20" s="48" t="s">
        <v>9</v>
      </c>
      <c r="C20" s="6">
        <v>0.6</v>
      </c>
      <c r="D20" s="6">
        <v>0</v>
      </c>
      <c r="E20" s="6">
        <v>0.1</v>
      </c>
      <c r="F20" s="6">
        <v>0</v>
      </c>
      <c r="G20" s="6">
        <v>0</v>
      </c>
      <c r="H20" s="6">
        <v>0</v>
      </c>
    </row>
    <row r="21" spans="2:8" s="21" customFormat="1" ht="12.75" customHeight="1" thickBot="1" x14ac:dyDescent="0.25">
      <c r="B21" s="96" t="s">
        <v>127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</row>
    <row r="22" spans="2:8" s="21" customFormat="1" ht="12.75" customHeight="1" x14ac:dyDescent="0.2">
      <c r="B22" s="113" t="s">
        <v>130</v>
      </c>
      <c r="C22" s="6"/>
      <c r="D22" s="6"/>
      <c r="E22" s="6"/>
      <c r="F22" s="6"/>
      <c r="G22" s="6"/>
      <c r="H22" s="6"/>
    </row>
    <row r="23" spans="2:8" s="21" customFormat="1" ht="12.75" customHeight="1" x14ac:dyDescent="0.2">
      <c r="B23" s="102" t="s">
        <v>128</v>
      </c>
      <c r="C23" s="6" t="s">
        <v>235</v>
      </c>
      <c r="D23" s="6" t="s">
        <v>235</v>
      </c>
      <c r="E23" s="6" t="s">
        <v>235</v>
      </c>
      <c r="F23" s="6" t="s">
        <v>235</v>
      </c>
      <c r="G23" s="6" t="s">
        <v>235</v>
      </c>
      <c r="H23" s="6" t="s">
        <v>235</v>
      </c>
    </row>
    <row r="24" spans="2:8" s="21" customFormat="1" ht="12.75" customHeight="1" thickBot="1" x14ac:dyDescent="0.25">
      <c r="B24" s="96" t="s">
        <v>129</v>
      </c>
      <c r="C24" s="38" t="s">
        <v>235</v>
      </c>
      <c r="D24" s="38" t="s">
        <v>235</v>
      </c>
      <c r="E24" s="38" t="s">
        <v>235</v>
      </c>
      <c r="F24" s="38" t="s">
        <v>235</v>
      </c>
      <c r="G24" s="38" t="s">
        <v>235</v>
      </c>
      <c r="H24" s="38" t="s">
        <v>235</v>
      </c>
    </row>
    <row r="25" spans="2:8" ht="12.75" customHeight="1" x14ac:dyDescent="0.2">
      <c r="B25" s="113" t="s">
        <v>60</v>
      </c>
      <c r="C25" s="6"/>
      <c r="D25" s="6"/>
      <c r="E25" s="6"/>
      <c r="F25" s="6"/>
      <c r="G25" s="6"/>
      <c r="H25" s="6"/>
    </row>
    <row r="26" spans="2:8" ht="12.75" customHeight="1" x14ac:dyDescent="0.2">
      <c r="B26" s="48" t="s">
        <v>149</v>
      </c>
      <c r="C26" s="6">
        <v>2.2000000000000002</v>
      </c>
      <c r="D26" s="6">
        <v>2</v>
      </c>
      <c r="E26" s="6">
        <v>1.8</v>
      </c>
      <c r="F26" s="6">
        <v>1.8</v>
      </c>
      <c r="G26" s="6">
        <v>1.7</v>
      </c>
      <c r="H26" s="6">
        <v>1.5</v>
      </c>
    </row>
    <row r="27" spans="2:8" ht="12.75" customHeight="1" x14ac:dyDescent="0.2">
      <c r="B27" s="48" t="s">
        <v>150</v>
      </c>
      <c r="C27" s="6">
        <v>2.2999999999999998</v>
      </c>
      <c r="D27" s="6">
        <v>1.8</v>
      </c>
      <c r="E27" s="6">
        <v>1.7</v>
      </c>
      <c r="F27" s="6">
        <v>1.5</v>
      </c>
      <c r="G27" s="6">
        <v>1.1000000000000001</v>
      </c>
      <c r="H27" s="6">
        <v>1.2</v>
      </c>
    </row>
    <row r="28" spans="2:8" ht="12.75" customHeight="1" x14ac:dyDescent="0.2">
      <c r="B28" s="48" t="s">
        <v>108</v>
      </c>
      <c r="C28" s="6">
        <v>85.1</v>
      </c>
      <c r="D28" s="6">
        <v>86.9</v>
      </c>
      <c r="E28" s="6">
        <v>86.1</v>
      </c>
      <c r="F28" s="6">
        <v>85.5</v>
      </c>
      <c r="G28" s="6">
        <v>86.8</v>
      </c>
      <c r="H28" s="6">
        <v>87.3</v>
      </c>
    </row>
    <row r="29" spans="2:8" ht="12.75" customHeight="1" x14ac:dyDescent="0.2">
      <c r="B29" s="48" t="s">
        <v>109</v>
      </c>
      <c r="C29" s="6">
        <v>66.5</v>
      </c>
      <c r="D29" s="6">
        <v>68.7</v>
      </c>
      <c r="E29" s="6">
        <v>68.8</v>
      </c>
      <c r="F29" s="6">
        <v>68.400000000000006</v>
      </c>
      <c r="G29" s="6">
        <v>70.900000000000006</v>
      </c>
      <c r="H29" s="6">
        <v>71.7</v>
      </c>
    </row>
    <row r="30" spans="2:8" ht="12.75" customHeight="1" x14ac:dyDescent="0.2">
      <c r="B30" s="48" t="s">
        <v>110</v>
      </c>
      <c r="C30" s="6">
        <v>75.900000000000006</v>
      </c>
      <c r="D30" s="6">
        <v>77.900000000000006</v>
      </c>
      <c r="E30" s="6">
        <v>77.599999999999994</v>
      </c>
      <c r="F30" s="6">
        <v>77.099999999999994</v>
      </c>
      <c r="G30" s="6">
        <v>79</v>
      </c>
      <c r="H30" s="6">
        <v>79.7</v>
      </c>
    </row>
    <row r="31" spans="2:8" ht="12.75" customHeight="1" x14ac:dyDescent="0.2">
      <c r="B31" s="48" t="s">
        <v>151</v>
      </c>
      <c r="C31" s="6">
        <v>7.1</v>
      </c>
      <c r="D31" s="6">
        <v>6.2</v>
      </c>
      <c r="E31" s="6">
        <v>6</v>
      </c>
      <c r="F31" s="6">
        <v>5.9</v>
      </c>
      <c r="G31" s="6">
        <v>5.9</v>
      </c>
      <c r="H31" s="6">
        <v>5.9</v>
      </c>
    </row>
    <row r="32" spans="2:8" ht="12.75" customHeight="1" thickBot="1" x14ac:dyDescent="0.25">
      <c r="B32" s="49" t="s">
        <v>0</v>
      </c>
      <c r="C32" s="38">
        <v>15.4</v>
      </c>
      <c r="D32" s="38">
        <v>19.8</v>
      </c>
      <c r="E32" s="38">
        <v>22.1</v>
      </c>
      <c r="F32" s="38">
        <v>25.1</v>
      </c>
      <c r="G32" s="38">
        <v>28.8</v>
      </c>
      <c r="H32" s="38">
        <v>30.6</v>
      </c>
    </row>
    <row r="33" spans="1:4" ht="12" customHeight="1" x14ac:dyDescent="0.2">
      <c r="B33" s="12" t="s">
        <v>217</v>
      </c>
    </row>
    <row r="34" spans="1:4" ht="12" customHeight="1" x14ac:dyDescent="0.2">
      <c r="A34" s="20"/>
      <c r="B34" s="123" t="str">
        <f>CONCATENATE("Zdroj: ",S!G28,". Výpočty MF ČR.")</f>
        <v>Zdroj: EK (2012b). Výpočty MF ČR.</v>
      </c>
    </row>
    <row r="35" spans="1:4" ht="9.75" customHeight="1" x14ac:dyDescent="0.2"/>
    <row r="36" spans="1:4" ht="15" customHeight="1" x14ac:dyDescent="0.2">
      <c r="B36" s="9" t="s">
        <v>117</v>
      </c>
      <c r="C36" s="25"/>
      <c r="D36" s="25" t="s">
        <v>148</v>
      </c>
    </row>
    <row r="37" spans="1:4" ht="1.5" customHeight="1" thickBot="1" x14ac:dyDescent="0.25">
      <c r="B37" s="47"/>
      <c r="C37" s="46"/>
      <c r="D37" s="46"/>
    </row>
    <row r="38" spans="1:4" ht="15" customHeight="1" x14ac:dyDescent="0.2">
      <c r="B38" s="70"/>
      <c r="C38" s="40">
        <v>2013</v>
      </c>
      <c r="D38" s="40">
        <v>2014</v>
      </c>
    </row>
    <row r="39" spans="1:4" ht="12.75" customHeight="1" x14ac:dyDescent="0.2">
      <c r="B39" s="48" t="s">
        <v>118</v>
      </c>
      <c r="C39" s="6">
        <v>16.5</v>
      </c>
      <c r="D39" s="6">
        <v>16.8</v>
      </c>
    </row>
    <row r="40" spans="1:4" ht="12.75" customHeight="1" thickBot="1" x14ac:dyDescent="0.25">
      <c r="B40" s="105" t="s">
        <v>114</v>
      </c>
      <c r="C40" s="38">
        <v>5.8</v>
      </c>
      <c r="D40" s="38">
        <v>5.6</v>
      </c>
    </row>
    <row r="41" spans="1:4" ht="12.75" customHeight="1" x14ac:dyDescent="0.2">
      <c r="B41" s="123" t="s">
        <v>222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3" orientation="landscape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 enableFormatConditionsCalculation="0">
    <tabColor indexed="51"/>
    <pageSetUpPr fitToPage="1"/>
  </sheetPr>
  <dimension ref="A2:I14"/>
  <sheetViews>
    <sheetView showGridLines="0" zoomScale="120" workbookViewId="0"/>
  </sheetViews>
  <sheetFormatPr defaultColWidth="7.140625" defaultRowHeight="12.75" customHeight="1" x14ac:dyDescent="0.2"/>
  <cols>
    <col min="1" max="1" width="2.7109375" style="18" customWidth="1"/>
    <col min="2" max="2" width="41.7109375" style="13" customWidth="1"/>
    <col min="3" max="16384" width="7.140625" style="13"/>
  </cols>
  <sheetData>
    <row r="2" spans="1:9" ht="12.75" customHeight="1" x14ac:dyDescent="0.2">
      <c r="B2" s="2" t="s">
        <v>232</v>
      </c>
      <c r="C2" s="2"/>
      <c r="D2" s="30"/>
      <c r="H2" s="18"/>
      <c r="I2" s="25" t="s">
        <v>218</v>
      </c>
    </row>
    <row r="3" spans="1:9" ht="1.5" customHeight="1" thickBot="1" x14ac:dyDescent="0.25">
      <c r="B3" s="68"/>
      <c r="C3" s="68"/>
      <c r="D3" s="68"/>
      <c r="E3" s="69"/>
      <c r="F3" s="69"/>
      <c r="G3" s="69"/>
      <c r="H3" s="46"/>
      <c r="I3" s="46"/>
    </row>
    <row r="4" spans="1:9" ht="15" customHeight="1" x14ac:dyDescent="0.2">
      <c r="B4" s="39"/>
      <c r="C4" s="39"/>
      <c r="D4" s="41"/>
      <c r="E4" s="40">
        <v>2013</v>
      </c>
      <c r="F4" s="40">
        <v>2014</v>
      </c>
      <c r="G4" s="40">
        <v>2015</v>
      </c>
      <c r="H4" s="40">
        <v>2016</v>
      </c>
      <c r="I4" s="40">
        <v>2017</v>
      </c>
    </row>
    <row r="5" spans="1:9" ht="12.75" customHeight="1" x14ac:dyDescent="0.2">
      <c r="B5" s="5" t="s">
        <v>191</v>
      </c>
      <c r="C5" s="5"/>
      <c r="D5" s="52"/>
      <c r="E5" s="6">
        <v>0.5</v>
      </c>
      <c r="F5" s="6">
        <v>0.4</v>
      </c>
      <c r="G5" s="6">
        <v>0.4</v>
      </c>
      <c r="H5" s="6">
        <v>0.8</v>
      </c>
      <c r="I5" s="6">
        <v>1</v>
      </c>
    </row>
    <row r="6" spans="1:9" ht="12.75" customHeight="1" x14ac:dyDescent="0.2">
      <c r="B6" s="5" t="s">
        <v>192</v>
      </c>
      <c r="C6" s="5"/>
      <c r="D6" s="52"/>
      <c r="E6" s="6">
        <v>2.1</v>
      </c>
      <c r="F6" s="6">
        <v>2.4</v>
      </c>
      <c r="G6" s="6">
        <v>2.6</v>
      </c>
      <c r="H6" s="6">
        <v>2.8</v>
      </c>
      <c r="I6" s="6">
        <v>3</v>
      </c>
    </row>
    <row r="7" spans="1:9" ht="12.75" customHeight="1" x14ac:dyDescent="0.2">
      <c r="A7" s="11"/>
      <c r="B7" s="19" t="s">
        <v>193</v>
      </c>
      <c r="C7" s="19"/>
      <c r="D7" s="52"/>
      <c r="E7" s="6">
        <v>97.3</v>
      </c>
      <c r="F7" s="6">
        <v>92.9</v>
      </c>
      <c r="G7" s="6">
        <v>93.3</v>
      </c>
      <c r="H7" s="6">
        <v>94.6</v>
      </c>
      <c r="I7" s="6">
        <v>96</v>
      </c>
    </row>
    <row r="8" spans="1:9" ht="12.75" customHeight="1" x14ac:dyDescent="0.2">
      <c r="B8" s="5" t="s">
        <v>194</v>
      </c>
      <c r="C8" s="5"/>
      <c r="D8" s="52"/>
      <c r="E8" s="6">
        <v>26</v>
      </c>
      <c r="F8" s="6">
        <v>27.3</v>
      </c>
      <c r="G8" s="6">
        <v>27.2</v>
      </c>
      <c r="H8" s="6">
        <v>26.8</v>
      </c>
      <c r="I8" s="6">
        <v>26.4</v>
      </c>
    </row>
    <row r="9" spans="1:9" ht="12.75" customHeight="1" x14ac:dyDescent="0.2">
      <c r="B9" s="5" t="s">
        <v>55</v>
      </c>
      <c r="C9" s="5"/>
      <c r="D9" s="52"/>
      <c r="E9" s="6">
        <v>2.7</v>
      </c>
      <c r="F9" s="6">
        <v>3.5</v>
      </c>
      <c r="G9" s="6">
        <v>3.7</v>
      </c>
      <c r="H9" s="6">
        <v>3.5</v>
      </c>
      <c r="I9" s="6">
        <v>3.6</v>
      </c>
    </row>
    <row r="10" spans="1:9" s="18" customFormat="1" ht="12.75" customHeight="1" x14ac:dyDescent="0.2">
      <c r="B10" s="5" t="s">
        <v>245</v>
      </c>
      <c r="C10" s="5"/>
      <c r="D10" s="52"/>
      <c r="E10" s="6">
        <v>0.1</v>
      </c>
      <c r="F10" s="6">
        <v>1.6</v>
      </c>
      <c r="G10" s="6">
        <v>1.8</v>
      </c>
      <c r="H10" s="6">
        <v>2</v>
      </c>
      <c r="I10" s="6">
        <v>2.2999999999999998</v>
      </c>
    </row>
    <row r="11" spans="1:9" s="18" customFormat="1" ht="12.75" customHeight="1" x14ac:dyDescent="0.2">
      <c r="B11" s="5" t="s">
        <v>56</v>
      </c>
      <c r="C11" s="5"/>
      <c r="D11" s="52"/>
      <c r="E11" s="6">
        <v>1.2</v>
      </c>
      <c r="F11" s="6">
        <v>3.3</v>
      </c>
      <c r="G11" s="6">
        <v>3.1</v>
      </c>
      <c r="H11" s="6">
        <v>3.2</v>
      </c>
      <c r="I11" s="6">
        <v>3.2</v>
      </c>
    </row>
    <row r="12" spans="1:9" s="18" customFormat="1" ht="12.75" customHeight="1" x14ac:dyDescent="0.2">
      <c r="B12" s="5" t="s">
        <v>197</v>
      </c>
      <c r="C12" s="5"/>
      <c r="D12" s="52"/>
      <c r="E12" s="6">
        <v>3</v>
      </c>
      <c r="F12" s="6">
        <v>5.2</v>
      </c>
      <c r="G12" s="6">
        <v>5.5</v>
      </c>
      <c r="H12" s="6">
        <v>5.6</v>
      </c>
      <c r="I12" s="6">
        <v>5.6</v>
      </c>
    </row>
    <row r="13" spans="1:9" s="18" customFormat="1" ht="12.75" customHeight="1" thickBot="1" x14ac:dyDescent="0.25">
      <c r="B13" s="37" t="s">
        <v>195</v>
      </c>
      <c r="C13" s="37"/>
      <c r="D13" s="54"/>
      <c r="E13" s="38">
        <v>108.6</v>
      </c>
      <c r="F13" s="38">
        <v>104.8</v>
      </c>
      <c r="G13" s="38">
        <v>100.5</v>
      </c>
      <c r="H13" s="38">
        <v>96.5</v>
      </c>
      <c r="I13" s="38">
        <v>95</v>
      </c>
    </row>
    <row r="14" spans="1:9" ht="12.75" customHeight="1" x14ac:dyDescent="0.2">
      <c r="B14" s="123" t="str">
        <f>CONCATENATE("Zdroj: ",S!G22,", ",S!G27,", ",S!G29,". Výpočty MF ČR.")</f>
        <v>Zdroj: ČNB (2014), Eurostat (2014), EIA (2014). Výpočty MF ČR.</v>
      </c>
      <c r="C14" s="8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</vt:lpstr>
      <vt:lpstr>P 1</vt:lpstr>
      <vt:lpstr>P 2</vt:lpstr>
      <vt:lpstr>P 3</vt:lpstr>
      <vt:lpstr>P 4</vt:lpstr>
      <vt:lpstr>P 5</vt:lpstr>
      <vt:lpstr>P 6</vt:lpstr>
      <vt:lpstr>P 7</vt:lpstr>
      <vt:lpstr>P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Konvergenční program ČR (aktualizace duben 2014) - tabulková příloha</dc:title>
  <dc:creator/>
  <cp:lastModifiedBy/>
  <dcterms:created xsi:type="dcterms:W3CDTF">2014-04-28T15:57:55Z</dcterms:created>
  <dcterms:modified xsi:type="dcterms:W3CDTF">2015-01-14T20:48:36Z</dcterms:modified>
</cp:coreProperties>
</file>